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0955" windowHeight="9720"/>
  </bookViews>
  <sheets>
    <sheet name="BCOC" sheetId="1" r:id="rId1"/>
  </sheets>
  <definedNames>
    <definedName name="_xlnm.Print_Area" localSheetId="0">BCOC!$A$1:$W$34</definedName>
  </definedNames>
  <calcPr calcId="125725"/>
</workbook>
</file>

<file path=xl/calcChain.xml><?xml version="1.0" encoding="utf-8"?>
<calcChain xmlns="http://schemas.openxmlformats.org/spreadsheetml/2006/main">
  <c r="S32" i="1"/>
  <c r="S30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 s="1"/>
  <c r="T27"/>
  <c r="R27"/>
  <c r="R26"/>
  <c r="T26" s="1"/>
  <c r="T25"/>
  <c r="R25"/>
  <c r="R24"/>
  <c r="T24" s="1"/>
  <c r="T23"/>
  <c r="R23"/>
  <c r="R22"/>
  <c r="T22" s="1"/>
  <c r="T21"/>
  <c r="R21"/>
  <c r="R20"/>
  <c r="T20" s="1"/>
  <c r="T19"/>
  <c r="R19"/>
  <c r="R18"/>
  <c r="T18" s="1"/>
  <c r="T17"/>
  <c r="R17"/>
  <c r="R16"/>
  <c r="T16" s="1"/>
  <c r="T15"/>
  <c r="R15"/>
  <c r="R14"/>
  <c r="T14" s="1"/>
  <c r="T13"/>
  <c r="R13"/>
  <c r="R12"/>
  <c r="T12" s="1"/>
  <c r="R11"/>
  <c r="T11" s="1"/>
  <c r="R10"/>
  <c r="T10" s="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R30" s="1"/>
  <c r="T31" s="1"/>
  <c r="T32" s="1"/>
  <c r="T9" l="1"/>
  <c r="T30" s="1"/>
</calcChain>
</file>

<file path=xl/sharedStrings.xml><?xml version="1.0" encoding="utf-8"?>
<sst xmlns="http://schemas.openxmlformats.org/spreadsheetml/2006/main" count="147" uniqueCount="89">
  <si>
    <t>Church/Group Name:</t>
  </si>
  <si>
    <t>Bastrop Christian Outreach Center</t>
  </si>
  <si>
    <t>Group Summary Form</t>
  </si>
  <si>
    <t>Church Address:</t>
  </si>
  <si>
    <t>1096 Hwy 71</t>
  </si>
  <si>
    <t>Group Leader(s):</t>
  </si>
  <si>
    <t>Doug &amp; Theresa Smith</t>
  </si>
  <si>
    <t>City, State, Zip:</t>
  </si>
  <si>
    <t>Bastrop, TX 78602</t>
  </si>
  <si>
    <t>GLs Home Phone #:</t>
  </si>
  <si>
    <t>Church Phone #:</t>
  </si>
  <si>
    <t>512-303-3360</t>
  </si>
  <si>
    <t>GLs Cell Phone #:</t>
  </si>
  <si>
    <t>512-629-2707/512-629-1384</t>
  </si>
  <si>
    <t>Pastors Name:</t>
  </si>
  <si>
    <t>Pastor Rick Hyatt</t>
  </si>
  <si>
    <t>GLs Email:</t>
  </si>
  <si>
    <t>smithsdoug@yahoo.com/youth.ministry@bcocchurch.org</t>
  </si>
  <si>
    <t>Last Name</t>
  </si>
  <si>
    <t>First Name</t>
  </si>
  <si>
    <t>Age</t>
  </si>
  <si>
    <t>M/F</t>
  </si>
  <si>
    <r>
      <t xml:space="preserve">TShirt Size: </t>
    </r>
    <r>
      <rPr>
        <sz val="7"/>
        <color indexed="8"/>
        <rFont val="Calibri"/>
        <family val="2"/>
      </rPr>
      <t>(enter 1 in choice)</t>
    </r>
  </si>
  <si>
    <r>
      <t xml:space="preserve">Additional Hotel Fees: </t>
    </r>
    <r>
      <rPr>
        <b/>
        <sz val="8"/>
        <color indexed="8"/>
        <rFont val="Calibri"/>
        <family val="2"/>
      </rPr>
      <t>($)</t>
    </r>
  </si>
  <si>
    <r>
      <t xml:space="preserve">Registration Fees: </t>
    </r>
    <r>
      <rPr>
        <b/>
        <sz val="8"/>
        <color indexed="8"/>
        <rFont val="Calibri"/>
        <family val="2"/>
      </rPr>
      <t>($)</t>
    </r>
  </si>
  <si>
    <r>
      <t>Forms in:</t>
    </r>
    <r>
      <rPr>
        <sz val="7"/>
        <color indexed="8"/>
        <rFont val="Calibri"/>
        <family val="2"/>
      </rPr>
      <t>(X)</t>
    </r>
  </si>
  <si>
    <t>S</t>
  </si>
  <si>
    <t>M</t>
  </si>
  <si>
    <t>L</t>
  </si>
  <si>
    <t>XL</t>
  </si>
  <si>
    <t>2X</t>
  </si>
  <si>
    <t>3X</t>
  </si>
  <si>
    <t>Rlway</t>
  </si>
  <si>
    <t>Single</t>
  </si>
  <si>
    <t>Double</t>
  </si>
  <si>
    <t>Triple</t>
  </si>
  <si>
    <t>Regular</t>
  </si>
  <si>
    <t>Other +/-</t>
  </si>
  <si>
    <t>Total Fees</t>
  </si>
  <si>
    <r>
      <rPr>
        <b/>
        <sz val="8"/>
        <color indexed="8"/>
        <rFont val="Calibri"/>
        <family val="2"/>
      </rPr>
      <t>Dep. Rcvd</t>
    </r>
    <r>
      <rPr>
        <b/>
        <sz val="10"/>
        <color indexed="8"/>
        <rFont val="Calibri"/>
        <family val="2"/>
      </rPr>
      <t xml:space="preserve"> $150/ea</t>
    </r>
  </si>
  <si>
    <t>Balance Due</t>
  </si>
  <si>
    <t>#1</t>
  </si>
  <si>
    <t>#2</t>
  </si>
  <si>
    <t>Room</t>
  </si>
  <si>
    <t>Reg.</t>
  </si>
  <si>
    <t>LR</t>
  </si>
  <si>
    <t>#</t>
  </si>
  <si>
    <t>Smith</t>
  </si>
  <si>
    <t>Doug</t>
  </si>
  <si>
    <t>X</t>
  </si>
  <si>
    <t>Marcus</t>
  </si>
  <si>
    <t>Briggs</t>
  </si>
  <si>
    <t>Josiah</t>
  </si>
  <si>
    <t>Stanek</t>
  </si>
  <si>
    <t>Andrew</t>
  </si>
  <si>
    <t>Hyatt</t>
  </si>
  <si>
    <t>Rick</t>
  </si>
  <si>
    <t>Goertz</t>
  </si>
  <si>
    <t>Leon</t>
  </si>
  <si>
    <t>Theresa</t>
  </si>
  <si>
    <t>F</t>
  </si>
  <si>
    <t>Danica</t>
  </si>
  <si>
    <t>Inich</t>
  </si>
  <si>
    <t>Jacky</t>
  </si>
  <si>
    <t>Calderon</t>
  </si>
  <si>
    <t>Shandyll</t>
  </si>
  <si>
    <t>Seekatz</t>
  </si>
  <si>
    <t>Kellye</t>
  </si>
  <si>
    <t>Morgan</t>
  </si>
  <si>
    <t>Payton</t>
  </si>
  <si>
    <t>Alvarez</t>
  </si>
  <si>
    <t>Angelina</t>
  </si>
  <si>
    <t>Freirson</t>
  </si>
  <si>
    <t>Amber</t>
  </si>
  <si>
    <t>Frasier</t>
  </si>
  <si>
    <t>Miles</t>
  </si>
  <si>
    <t>Shaded Sections for Office Use Only</t>
  </si>
  <si>
    <t xml:space="preserve"># Totals: </t>
  </si>
  <si>
    <t>Adults (19+):</t>
  </si>
  <si>
    <t>$ Totals:</t>
  </si>
  <si>
    <t>Teens (12-18):</t>
  </si>
  <si>
    <t>Payment made to C4C:</t>
  </si>
  <si>
    <t>Date:</t>
  </si>
  <si>
    <t>Ref:</t>
  </si>
  <si>
    <t>Foster Angels</t>
  </si>
  <si>
    <t>Amount:</t>
  </si>
  <si>
    <t>Children (0-11):</t>
  </si>
  <si>
    <t>CC</t>
  </si>
  <si>
    <t>Amber reg. paid by Foster Angels. Miles Frasier will room with Joyful Harvest group room #4. 7/18 Added rollaway to room 3 - dropped Jaime Cerna from room 1.</t>
  </si>
</sst>
</file>

<file path=xl/styles.xml><?xml version="1.0" encoding="utf-8"?>
<styleSheet xmlns="http://schemas.openxmlformats.org/spreadsheetml/2006/main">
  <numFmts count="2">
    <numFmt numFmtId="6" formatCode="&quot;$&quot;#,##0_);[Red]\(&quot;$&quot;#,##0\)"/>
    <numFmt numFmtId="164" formatCode="m/d/yy;@"/>
  </numFmts>
  <fonts count="17">
    <font>
      <sz val="11"/>
      <color theme="1"/>
      <name val="Calibri"/>
      <family val="2"/>
      <scheme val="minor"/>
    </font>
    <font>
      <b/>
      <sz val="18"/>
      <color indexed="8"/>
      <name val="Calibri"/>
      <family val="2"/>
    </font>
    <font>
      <sz val="18"/>
      <color indexed="8"/>
      <name val="Calibri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u/>
      <sz val="11"/>
      <color indexed="12"/>
      <name val="Calibri"/>
      <family val="2"/>
    </font>
    <font>
      <b/>
      <sz val="16"/>
      <color indexed="8"/>
      <name val="Calibri"/>
      <family val="2"/>
    </font>
    <font>
      <b/>
      <sz val="11"/>
      <color indexed="8"/>
      <name val="Calibri"/>
      <family val="2"/>
    </font>
    <font>
      <sz val="7"/>
      <color indexed="8"/>
      <name val="Calibri"/>
      <family val="2"/>
    </font>
    <font>
      <b/>
      <sz val="8"/>
      <color indexed="8"/>
      <name val="Calibri"/>
      <family val="2"/>
    </font>
    <font>
      <b/>
      <sz val="10"/>
      <color indexed="8"/>
      <name val="Calibri"/>
      <family val="2"/>
    </font>
    <font>
      <b/>
      <sz val="9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4" fillId="4" borderId="1" xfId="0" applyFont="1" applyFill="1" applyBorder="1" applyAlignment="1" applyProtection="1">
      <alignment horizontal="left" indent="2"/>
      <protection locked="0"/>
    </xf>
    <xf numFmtId="0" fontId="4" fillId="4" borderId="4" xfId="0" applyFont="1" applyFill="1" applyBorder="1" applyAlignment="1" applyProtection="1">
      <alignment horizontal="left" indent="2"/>
      <protection locked="0"/>
    </xf>
    <xf numFmtId="0" fontId="4" fillId="4" borderId="5" xfId="0" applyFont="1" applyFill="1" applyBorder="1" applyAlignment="1" applyProtection="1">
      <alignment horizontal="left" indent="2"/>
      <protection locked="0"/>
    </xf>
    <xf numFmtId="0" fontId="3" fillId="2" borderId="6" xfId="0" applyFont="1" applyFill="1" applyBorder="1" applyAlignment="1">
      <alignment horizontal="right"/>
    </xf>
    <xf numFmtId="0" fontId="4" fillId="0" borderId="6" xfId="0" applyFont="1" applyBorder="1" applyAlignment="1" applyProtection="1">
      <alignment horizontal="left" indent="2"/>
      <protection locked="0"/>
    </xf>
    <xf numFmtId="0" fontId="4" fillId="4" borderId="3" xfId="0" applyFont="1" applyFill="1" applyBorder="1" applyAlignment="1" applyProtection="1">
      <alignment horizontal="left" indent="2"/>
      <protection locked="0"/>
    </xf>
    <xf numFmtId="0" fontId="4" fillId="4" borderId="2" xfId="0" applyFont="1" applyFill="1" applyBorder="1" applyAlignment="1" applyProtection="1">
      <alignment horizontal="left" indent="2"/>
      <protection locked="0"/>
    </xf>
    <xf numFmtId="0" fontId="5" fillId="0" borderId="1" xfId="1" applyBorder="1" applyAlignment="1" applyProtection="1">
      <alignment horizontal="left" indent="2"/>
      <protection locked="0"/>
    </xf>
    <xf numFmtId="0" fontId="4" fillId="0" borderId="3" xfId="0" applyFont="1" applyBorder="1" applyAlignment="1" applyProtection="1">
      <alignment horizontal="left" indent="2"/>
      <protection locked="0"/>
    </xf>
    <xf numFmtId="0" fontId="4" fillId="0" borderId="2" xfId="0" applyFont="1" applyBorder="1" applyAlignment="1" applyProtection="1">
      <alignment horizontal="left" indent="2"/>
      <protection locked="0"/>
    </xf>
    <xf numFmtId="0" fontId="6" fillId="2" borderId="7" xfId="0" applyFont="1" applyFill="1" applyBorder="1"/>
    <xf numFmtId="0" fontId="7" fillId="2" borderId="7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3" xfId="0" applyFont="1" applyFill="1" applyBorder="1"/>
    <xf numFmtId="0" fontId="7" fillId="2" borderId="1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2" xfId="0" applyFont="1" applyFill="1" applyBorder="1"/>
    <xf numFmtId="0" fontId="10" fillId="2" borderId="1" xfId="0" applyFont="1" applyFill="1" applyBorder="1"/>
    <xf numFmtId="0" fontId="10" fillId="2" borderId="2" xfId="0" applyFont="1" applyFill="1" applyBorder="1"/>
    <xf numFmtId="0" fontId="11" fillId="2" borderId="7" xfId="0" applyFont="1" applyFill="1" applyBorder="1" applyAlignment="1">
      <alignment horizontal="center"/>
    </xf>
    <xf numFmtId="0" fontId="6" fillId="2" borderId="8" xfId="0" applyFont="1" applyFill="1" applyBorder="1"/>
    <xf numFmtId="0" fontId="7" fillId="2" borderId="8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6" fillId="2" borderId="9" xfId="0" applyFont="1" applyFill="1" applyBorder="1"/>
    <xf numFmtId="0" fontId="7" fillId="2" borderId="9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6" fontId="11" fillId="2" borderId="9" xfId="0" applyNumberFormat="1" applyFont="1" applyFill="1" applyBorder="1" applyAlignment="1">
      <alignment horizontal="center"/>
    </xf>
    <xf numFmtId="6" fontId="10" fillId="2" borderId="9" xfId="0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10" fillId="2" borderId="9" xfId="0" applyFont="1" applyFill="1" applyBorder="1" applyAlignment="1">
      <alignment horizontal="center"/>
    </xf>
    <xf numFmtId="0" fontId="13" fillId="0" borderId="6" xfId="0" applyFont="1" applyBorder="1" applyProtection="1">
      <protection locked="0"/>
    </xf>
    <xf numFmtId="0" fontId="13" fillId="0" borderId="6" xfId="0" applyFont="1" applyBorder="1" applyAlignment="1" applyProtection="1">
      <alignment horizontal="center"/>
      <protection locked="0"/>
    </xf>
    <xf numFmtId="3" fontId="13" fillId="0" borderId="6" xfId="0" applyNumberFormat="1" applyFont="1" applyBorder="1" applyAlignment="1" applyProtection="1">
      <alignment horizontal="center"/>
      <protection locked="0"/>
    </xf>
    <xf numFmtId="3" fontId="13" fillId="5" borderId="6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13" fillId="0" borderId="7" xfId="0" applyFont="1" applyBorder="1" applyAlignment="1" applyProtection="1">
      <alignment horizontal="center"/>
      <protection locked="0"/>
    </xf>
    <xf numFmtId="0" fontId="14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/>
    </xf>
    <xf numFmtId="0" fontId="7" fillId="2" borderId="2" xfId="0" applyFont="1" applyFill="1" applyBorder="1" applyAlignment="1">
      <alignment horizontal="right"/>
    </xf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right"/>
    </xf>
    <xf numFmtId="0" fontId="0" fillId="5" borderId="12" xfId="0" applyFont="1" applyFill="1" applyBorder="1" applyAlignment="1" applyProtection="1">
      <alignment horizontal="center"/>
      <protection locked="0"/>
    </xf>
    <xf numFmtId="0" fontId="16" fillId="5" borderId="8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>
      <alignment horizontal="right"/>
    </xf>
    <xf numFmtId="3" fontId="0" fillId="2" borderId="11" xfId="0" applyNumberFormat="1" applyFill="1" applyBorder="1" applyAlignment="1">
      <alignment horizontal="center"/>
    </xf>
    <xf numFmtId="0" fontId="15" fillId="2" borderId="1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right"/>
    </xf>
    <xf numFmtId="0" fontId="0" fillId="5" borderId="10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0" fillId="2" borderId="11" xfId="0" applyFill="1" applyBorder="1" applyAlignment="1">
      <alignment horizontal="right"/>
    </xf>
    <xf numFmtId="164" fontId="0" fillId="5" borderId="11" xfId="0" applyNumberFormat="1" applyFill="1" applyBorder="1" applyAlignment="1" applyProtection="1">
      <alignment horizontal="center"/>
      <protection locked="0"/>
    </xf>
    <xf numFmtId="0" fontId="0" fillId="5" borderId="11" xfId="0" applyFill="1" applyBorder="1" applyAlignment="1" applyProtection="1">
      <alignment horizontal="center"/>
      <protection locked="0"/>
    </xf>
    <xf numFmtId="0" fontId="14" fillId="2" borderId="11" xfId="0" applyFont="1" applyFill="1" applyBorder="1" applyAlignment="1">
      <alignment horizontal="right"/>
    </xf>
    <xf numFmtId="3" fontId="0" fillId="5" borderId="11" xfId="0" applyNumberFormat="1" applyFill="1" applyBorder="1" applyAlignment="1" applyProtection="1">
      <alignment horizontal="center"/>
      <protection locked="0"/>
    </xf>
    <xf numFmtId="3" fontId="0" fillId="2" borderId="13" xfId="0" applyNumberFormat="1" applyFill="1" applyBorder="1" applyAlignment="1">
      <alignment horizontal="center"/>
    </xf>
    <xf numFmtId="0" fontId="14" fillId="2" borderId="9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right"/>
    </xf>
    <xf numFmtId="0" fontId="0" fillId="5" borderId="15" xfId="0" applyFill="1" applyBorder="1" applyAlignment="1" applyProtection="1">
      <alignment horizontal="center"/>
      <protection locked="0"/>
    </xf>
    <xf numFmtId="0" fontId="0" fillId="5" borderId="9" xfId="0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164" fontId="0" fillId="5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>
      <alignment horizontal="center"/>
    </xf>
    <xf numFmtId="0" fontId="0" fillId="5" borderId="4" xfId="0" applyFill="1" applyBorder="1" applyAlignment="1" applyProtection="1">
      <alignment horizontal="center"/>
      <protection locked="0"/>
    </xf>
    <xf numFmtId="0" fontId="14" fillId="2" borderId="4" xfId="0" applyFont="1" applyFill="1" applyBorder="1" applyAlignment="1">
      <alignment horizontal="right"/>
    </xf>
    <xf numFmtId="3" fontId="0" fillId="5" borderId="4" xfId="0" applyNumberFormat="1" applyFill="1" applyBorder="1" applyAlignment="1" applyProtection="1">
      <alignment horizontal="center"/>
      <protection locked="0"/>
    </xf>
    <xf numFmtId="3" fontId="0" fillId="2" borderId="5" xfId="0" applyNumberFormat="1" applyFill="1" applyBorder="1" applyAlignment="1">
      <alignment horizontal="center"/>
    </xf>
    <xf numFmtId="0" fontId="15" fillId="2" borderId="1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top"/>
    </xf>
    <xf numFmtId="0" fontId="0" fillId="0" borderId="0" xfId="0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mithsdoug@yahoo.com/youth.ministry@bcocchurch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abSelected="1" workbookViewId="0">
      <selection activeCell="E31" sqref="E31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" t="s">
        <v>0</v>
      </c>
      <c r="C1" s="2"/>
      <c r="D1" s="3" t="s">
        <v>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6" t="s">
        <v>2</v>
      </c>
      <c r="S1" s="7"/>
      <c r="T1" s="7"/>
      <c r="U1" s="7"/>
      <c r="V1" s="7"/>
      <c r="W1" s="8"/>
    </row>
    <row r="2" spans="1:24" ht="18" customHeight="1">
      <c r="B2" s="9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2"/>
      <c r="L2" s="13" t="s">
        <v>5</v>
      </c>
      <c r="M2" s="13"/>
      <c r="N2" s="13"/>
      <c r="O2" s="13"/>
      <c r="P2" s="14" t="s">
        <v>6</v>
      </c>
      <c r="Q2" s="14"/>
      <c r="R2" s="14"/>
      <c r="S2" s="14"/>
      <c r="T2" s="14"/>
      <c r="U2" s="14"/>
      <c r="V2" s="14"/>
      <c r="W2" s="14"/>
    </row>
    <row r="3" spans="1:24" ht="18" customHeight="1">
      <c r="B3" s="9" t="s">
        <v>7</v>
      </c>
      <c r="C3" s="10" t="s">
        <v>8</v>
      </c>
      <c r="D3" s="15"/>
      <c r="E3" s="15"/>
      <c r="F3" s="15"/>
      <c r="G3" s="15"/>
      <c r="H3" s="15"/>
      <c r="I3" s="15"/>
      <c r="J3" s="15"/>
      <c r="K3" s="16"/>
      <c r="L3" s="13" t="s">
        <v>9</v>
      </c>
      <c r="M3" s="13"/>
      <c r="N3" s="13"/>
      <c r="O3" s="13"/>
      <c r="P3" s="14"/>
      <c r="Q3" s="14"/>
      <c r="R3" s="14"/>
      <c r="S3" s="14"/>
      <c r="T3" s="14"/>
      <c r="U3" s="14"/>
      <c r="V3" s="14"/>
      <c r="W3" s="14"/>
    </row>
    <row r="4" spans="1:24" ht="18" customHeight="1">
      <c r="B4" s="9" t="s">
        <v>10</v>
      </c>
      <c r="C4" s="10" t="s">
        <v>11</v>
      </c>
      <c r="D4" s="15"/>
      <c r="E4" s="15"/>
      <c r="F4" s="15"/>
      <c r="G4" s="15"/>
      <c r="H4" s="15"/>
      <c r="I4" s="15"/>
      <c r="J4" s="15"/>
      <c r="K4" s="16"/>
      <c r="L4" s="13" t="s">
        <v>12</v>
      </c>
      <c r="M4" s="13"/>
      <c r="N4" s="13"/>
      <c r="O4" s="13"/>
      <c r="P4" s="14" t="s">
        <v>13</v>
      </c>
      <c r="Q4" s="14"/>
      <c r="R4" s="14"/>
      <c r="S4" s="14"/>
      <c r="T4" s="14"/>
      <c r="U4" s="14"/>
      <c r="V4" s="14"/>
      <c r="W4" s="14"/>
    </row>
    <row r="5" spans="1:24" ht="18" customHeight="1">
      <c r="B5" s="9" t="s">
        <v>14</v>
      </c>
      <c r="C5" s="10" t="s">
        <v>15</v>
      </c>
      <c r="D5" s="15"/>
      <c r="E5" s="15"/>
      <c r="F5" s="15"/>
      <c r="G5" s="15"/>
      <c r="H5" s="15"/>
      <c r="I5" s="15"/>
      <c r="J5" s="15"/>
      <c r="K5" s="16"/>
      <c r="L5" s="13" t="s">
        <v>16</v>
      </c>
      <c r="M5" s="13"/>
      <c r="N5" s="13"/>
      <c r="O5" s="13"/>
      <c r="P5" s="17" t="s">
        <v>17</v>
      </c>
      <c r="Q5" s="18"/>
      <c r="R5" s="18"/>
      <c r="S5" s="18"/>
      <c r="T5" s="18"/>
      <c r="U5" s="18"/>
      <c r="V5" s="18"/>
      <c r="W5" s="19"/>
    </row>
    <row r="6" spans="1:24">
      <c r="B6" s="20" t="s">
        <v>18</v>
      </c>
      <c r="C6" s="20" t="s">
        <v>19</v>
      </c>
      <c r="D6" s="21" t="s">
        <v>20</v>
      </c>
      <c r="E6" s="21" t="s">
        <v>21</v>
      </c>
      <c r="F6" s="22" t="s">
        <v>22</v>
      </c>
      <c r="G6" s="23"/>
      <c r="H6" s="23"/>
      <c r="I6" s="23"/>
      <c r="J6" s="23"/>
      <c r="K6" s="23"/>
      <c r="L6" s="24" t="s">
        <v>23</v>
      </c>
      <c r="M6" s="25"/>
      <c r="N6" s="25"/>
      <c r="O6" s="26"/>
      <c r="P6" s="22" t="s">
        <v>24</v>
      </c>
      <c r="Q6" s="23"/>
      <c r="R6" s="23"/>
      <c r="S6" s="23"/>
      <c r="T6" s="27"/>
      <c r="U6" s="28" t="s">
        <v>25</v>
      </c>
      <c r="V6" s="29"/>
      <c r="W6" s="30"/>
    </row>
    <row r="7" spans="1:24">
      <c r="B7" s="31"/>
      <c r="C7" s="31"/>
      <c r="D7" s="32"/>
      <c r="E7" s="32"/>
      <c r="F7" s="33" t="s">
        <v>26</v>
      </c>
      <c r="G7" s="33" t="s">
        <v>27</v>
      </c>
      <c r="H7" s="33" t="s">
        <v>28</v>
      </c>
      <c r="I7" s="33" t="s">
        <v>29</v>
      </c>
      <c r="J7" s="33" t="s">
        <v>30</v>
      </c>
      <c r="K7" s="33" t="s">
        <v>31</v>
      </c>
      <c r="L7" s="34" t="s">
        <v>32</v>
      </c>
      <c r="M7" s="34" t="s">
        <v>33</v>
      </c>
      <c r="N7" s="34" t="s">
        <v>34</v>
      </c>
      <c r="O7" s="34" t="s">
        <v>35</v>
      </c>
      <c r="P7" s="35" t="s">
        <v>36</v>
      </c>
      <c r="Q7" s="36" t="s">
        <v>37</v>
      </c>
      <c r="R7" s="37" t="s">
        <v>38</v>
      </c>
      <c r="S7" s="36" t="s">
        <v>39</v>
      </c>
      <c r="T7" s="37" t="s">
        <v>40</v>
      </c>
      <c r="U7" s="35" t="s">
        <v>41</v>
      </c>
      <c r="V7" s="35" t="s">
        <v>42</v>
      </c>
      <c r="W7" s="34" t="s">
        <v>43</v>
      </c>
      <c r="X7" s="38"/>
    </row>
    <row r="8" spans="1:24" ht="15.75" customHeight="1">
      <c r="B8" s="39"/>
      <c r="C8" s="39"/>
      <c r="D8" s="40"/>
      <c r="E8" s="40"/>
      <c r="F8" s="41"/>
      <c r="G8" s="41"/>
      <c r="H8" s="41"/>
      <c r="I8" s="41"/>
      <c r="J8" s="41"/>
      <c r="K8" s="41"/>
      <c r="L8" s="42">
        <v>40</v>
      </c>
      <c r="M8" s="42">
        <v>150</v>
      </c>
      <c r="N8" s="42">
        <v>50</v>
      </c>
      <c r="O8" s="42">
        <v>20</v>
      </c>
      <c r="P8" s="43">
        <v>350</v>
      </c>
      <c r="Q8" s="44"/>
      <c r="R8" s="45"/>
      <c r="S8" s="44"/>
      <c r="T8" s="45"/>
      <c r="U8" s="46" t="s">
        <v>44</v>
      </c>
      <c r="V8" s="46" t="s">
        <v>45</v>
      </c>
      <c r="W8" s="46" t="s">
        <v>46</v>
      </c>
    </row>
    <row r="9" spans="1:24" ht="18" customHeight="1">
      <c r="A9">
        <v>1</v>
      </c>
      <c r="B9" s="47" t="s">
        <v>47</v>
      </c>
      <c r="C9" s="47" t="s">
        <v>48</v>
      </c>
      <c r="D9" s="48">
        <v>38</v>
      </c>
      <c r="E9" s="48" t="s">
        <v>27</v>
      </c>
      <c r="F9" s="48"/>
      <c r="G9" s="48"/>
      <c r="H9" s="48"/>
      <c r="I9" s="48">
        <v>1</v>
      </c>
      <c r="J9" s="48"/>
      <c r="K9" s="48"/>
      <c r="L9" s="49"/>
      <c r="M9" s="49"/>
      <c r="N9" s="49">
        <v>50</v>
      </c>
      <c r="O9" s="49"/>
      <c r="P9" s="50">
        <v>350</v>
      </c>
      <c r="Q9" s="49"/>
      <c r="R9" s="50">
        <f t="shared" ref="R9:R28" si="0">SUM(L9:Q9)</f>
        <v>400</v>
      </c>
      <c r="S9" s="49">
        <v>150</v>
      </c>
      <c r="T9" s="50">
        <f t="shared" ref="T9:T28" si="1">+R9-S9</f>
        <v>250</v>
      </c>
      <c r="U9" s="48" t="s">
        <v>49</v>
      </c>
      <c r="V9" s="48" t="s">
        <v>49</v>
      </c>
      <c r="W9" s="48">
        <v>1</v>
      </c>
    </row>
    <row r="10" spans="1:24" ht="18" customHeight="1">
      <c r="A10">
        <f>+A9+1</f>
        <v>2</v>
      </c>
      <c r="B10" s="47" t="s">
        <v>47</v>
      </c>
      <c r="C10" s="47" t="s">
        <v>50</v>
      </c>
      <c r="D10" s="48">
        <v>10</v>
      </c>
      <c r="E10" s="48" t="s">
        <v>27</v>
      </c>
      <c r="F10" s="48">
        <v>1</v>
      </c>
      <c r="G10" s="48"/>
      <c r="H10" s="48"/>
      <c r="I10" s="48"/>
      <c r="J10" s="48"/>
      <c r="K10" s="48"/>
      <c r="L10" s="49"/>
      <c r="M10" s="49"/>
      <c r="N10" s="49">
        <v>50</v>
      </c>
      <c r="O10" s="49"/>
      <c r="P10" s="50">
        <v>250</v>
      </c>
      <c r="Q10" s="49"/>
      <c r="R10" s="50">
        <f t="shared" si="0"/>
        <v>300</v>
      </c>
      <c r="S10" s="49">
        <v>150</v>
      </c>
      <c r="T10" s="50">
        <f t="shared" si="1"/>
        <v>150</v>
      </c>
      <c r="U10" s="48" t="s">
        <v>49</v>
      </c>
      <c r="V10" s="48" t="s">
        <v>49</v>
      </c>
      <c r="W10" s="48">
        <v>1</v>
      </c>
    </row>
    <row r="11" spans="1:24" ht="18" customHeight="1">
      <c r="A11">
        <f>+A10+1</f>
        <v>3</v>
      </c>
      <c r="B11" s="47" t="s">
        <v>51</v>
      </c>
      <c r="C11" s="47" t="s">
        <v>52</v>
      </c>
      <c r="D11" s="48">
        <v>17</v>
      </c>
      <c r="E11" s="48" t="s">
        <v>27</v>
      </c>
      <c r="F11" s="48"/>
      <c r="G11" s="48"/>
      <c r="H11" s="48">
        <v>1</v>
      </c>
      <c r="I11" s="48"/>
      <c r="J11" s="48"/>
      <c r="K11" s="48"/>
      <c r="L11" s="49"/>
      <c r="M11" s="49"/>
      <c r="N11" s="49"/>
      <c r="O11" s="49"/>
      <c r="P11" s="50">
        <v>350</v>
      </c>
      <c r="Q11" s="49"/>
      <c r="R11" s="50">
        <f t="shared" si="0"/>
        <v>350</v>
      </c>
      <c r="S11" s="49">
        <v>150</v>
      </c>
      <c r="T11" s="50">
        <f t="shared" si="1"/>
        <v>200</v>
      </c>
      <c r="U11" s="48" t="s">
        <v>49</v>
      </c>
      <c r="V11" s="48" t="s">
        <v>49</v>
      </c>
      <c r="W11" s="48">
        <v>4</v>
      </c>
    </row>
    <row r="12" spans="1:24" ht="18" customHeight="1">
      <c r="A12">
        <f>+A11+1</f>
        <v>4</v>
      </c>
      <c r="B12" s="47" t="s">
        <v>53</v>
      </c>
      <c r="C12" s="47" t="s">
        <v>54</v>
      </c>
      <c r="D12" s="48">
        <v>15</v>
      </c>
      <c r="E12" s="48" t="s">
        <v>27</v>
      </c>
      <c r="F12" s="48">
        <v>1</v>
      </c>
      <c r="G12" s="48"/>
      <c r="H12" s="48"/>
      <c r="I12" s="48"/>
      <c r="J12" s="48"/>
      <c r="K12" s="48"/>
      <c r="L12" s="49"/>
      <c r="M12" s="49"/>
      <c r="N12" s="49"/>
      <c r="O12" s="49"/>
      <c r="P12" s="50">
        <v>350</v>
      </c>
      <c r="Q12" s="49"/>
      <c r="R12" s="50">
        <f t="shared" si="0"/>
        <v>350</v>
      </c>
      <c r="S12" s="49">
        <v>150</v>
      </c>
      <c r="T12" s="50">
        <f t="shared" si="1"/>
        <v>200</v>
      </c>
      <c r="U12" s="48" t="s">
        <v>49</v>
      </c>
      <c r="V12" s="48" t="s">
        <v>49</v>
      </c>
      <c r="W12" s="48">
        <v>4</v>
      </c>
      <c r="X12" s="51"/>
    </row>
    <row r="13" spans="1:24" ht="18" customHeight="1">
      <c r="A13">
        <f t="shared" ref="A13:A28" si="2">+A12+1</f>
        <v>5</v>
      </c>
      <c r="B13" s="47" t="s">
        <v>55</v>
      </c>
      <c r="C13" s="47" t="s">
        <v>56</v>
      </c>
      <c r="D13" s="48">
        <v>51</v>
      </c>
      <c r="E13" s="48" t="s">
        <v>27</v>
      </c>
      <c r="F13" s="48"/>
      <c r="G13" s="48"/>
      <c r="H13" s="48">
        <v>1</v>
      </c>
      <c r="I13" s="48"/>
      <c r="J13" s="48"/>
      <c r="K13" s="48"/>
      <c r="L13" s="49"/>
      <c r="M13" s="49"/>
      <c r="N13" s="49"/>
      <c r="O13" s="49"/>
      <c r="P13" s="50">
        <v>350</v>
      </c>
      <c r="Q13" s="49"/>
      <c r="R13" s="50">
        <f t="shared" si="0"/>
        <v>350</v>
      </c>
      <c r="S13" s="49">
        <v>150</v>
      </c>
      <c r="T13" s="50">
        <f t="shared" si="1"/>
        <v>200</v>
      </c>
      <c r="U13" s="48" t="s">
        <v>49</v>
      </c>
      <c r="V13" s="48" t="s">
        <v>49</v>
      </c>
      <c r="W13" s="48">
        <v>4</v>
      </c>
    </row>
    <row r="14" spans="1:24" ht="18" customHeight="1">
      <c r="A14">
        <f t="shared" si="2"/>
        <v>6</v>
      </c>
      <c r="B14" s="47" t="s">
        <v>57</v>
      </c>
      <c r="C14" s="47" t="s">
        <v>58</v>
      </c>
      <c r="D14" s="48">
        <v>15</v>
      </c>
      <c r="E14" s="48" t="s">
        <v>27</v>
      </c>
      <c r="F14" s="48">
        <v>1</v>
      </c>
      <c r="G14" s="48"/>
      <c r="H14" s="48"/>
      <c r="I14" s="48"/>
      <c r="J14" s="48"/>
      <c r="K14" s="48"/>
      <c r="L14" s="49"/>
      <c r="M14" s="49"/>
      <c r="N14" s="49"/>
      <c r="O14" s="49"/>
      <c r="P14" s="50">
        <v>350</v>
      </c>
      <c r="Q14" s="49"/>
      <c r="R14" s="50">
        <f t="shared" si="0"/>
        <v>350</v>
      </c>
      <c r="S14" s="49">
        <v>150</v>
      </c>
      <c r="T14" s="50">
        <f t="shared" si="1"/>
        <v>200</v>
      </c>
      <c r="U14" s="48" t="s">
        <v>49</v>
      </c>
      <c r="V14" s="48" t="s">
        <v>49</v>
      </c>
      <c r="W14" s="48">
        <v>4</v>
      </c>
    </row>
    <row r="15" spans="1:24" ht="18" customHeight="1">
      <c r="A15">
        <f t="shared" si="2"/>
        <v>7</v>
      </c>
      <c r="B15" s="47" t="s">
        <v>47</v>
      </c>
      <c r="C15" s="47" t="s">
        <v>59</v>
      </c>
      <c r="D15" s="48">
        <v>34</v>
      </c>
      <c r="E15" s="48" t="s">
        <v>60</v>
      </c>
      <c r="F15" s="48"/>
      <c r="G15" s="48"/>
      <c r="H15" s="48">
        <v>1</v>
      </c>
      <c r="I15" s="48"/>
      <c r="J15" s="48"/>
      <c r="K15" s="48"/>
      <c r="L15" s="49">
        <v>40</v>
      </c>
      <c r="M15" s="49"/>
      <c r="N15" s="49"/>
      <c r="O15" s="49"/>
      <c r="P15" s="50">
        <v>350</v>
      </c>
      <c r="Q15" s="49"/>
      <c r="R15" s="50">
        <f t="shared" si="0"/>
        <v>390</v>
      </c>
      <c r="S15" s="49">
        <v>150</v>
      </c>
      <c r="T15" s="50">
        <f t="shared" si="1"/>
        <v>240</v>
      </c>
      <c r="U15" s="48" t="s">
        <v>49</v>
      </c>
      <c r="V15" s="48" t="s">
        <v>49</v>
      </c>
      <c r="W15" s="48">
        <v>2</v>
      </c>
    </row>
    <row r="16" spans="1:24" ht="18" customHeight="1">
      <c r="A16">
        <f t="shared" si="2"/>
        <v>8</v>
      </c>
      <c r="B16" s="47" t="s">
        <v>47</v>
      </c>
      <c r="C16" s="47" t="s">
        <v>61</v>
      </c>
      <c r="D16" s="48">
        <v>5</v>
      </c>
      <c r="E16" s="48" t="s">
        <v>60</v>
      </c>
      <c r="F16" s="48"/>
      <c r="G16" s="48"/>
      <c r="H16" s="48"/>
      <c r="I16" s="48"/>
      <c r="J16" s="48"/>
      <c r="K16" s="48"/>
      <c r="L16" s="49"/>
      <c r="M16" s="49"/>
      <c r="N16" s="49"/>
      <c r="O16" s="49"/>
      <c r="P16" s="50">
        <v>250</v>
      </c>
      <c r="Q16" s="49"/>
      <c r="R16" s="50">
        <f t="shared" si="0"/>
        <v>250</v>
      </c>
      <c r="S16" s="49">
        <v>150</v>
      </c>
      <c r="T16" s="50">
        <f t="shared" si="1"/>
        <v>100</v>
      </c>
      <c r="U16" s="48" t="s">
        <v>49</v>
      </c>
      <c r="V16" s="48" t="s">
        <v>49</v>
      </c>
      <c r="W16" s="48">
        <v>2</v>
      </c>
    </row>
    <row r="17" spans="1:23" ht="18" customHeight="1">
      <c r="A17">
        <f t="shared" si="2"/>
        <v>9</v>
      </c>
      <c r="B17" s="47" t="s">
        <v>62</v>
      </c>
      <c r="C17" s="47" t="s">
        <v>63</v>
      </c>
      <c r="D17" s="48">
        <v>15</v>
      </c>
      <c r="E17" s="48" t="s">
        <v>60</v>
      </c>
      <c r="F17" s="48"/>
      <c r="G17" s="48"/>
      <c r="H17" s="48">
        <v>1</v>
      </c>
      <c r="I17" s="48"/>
      <c r="J17" s="48"/>
      <c r="K17" s="48"/>
      <c r="L17" s="49"/>
      <c r="M17" s="49"/>
      <c r="N17" s="49"/>
      <c r="O17" s="49"/>
      <c r="P17" s="50">
        <v>350</v>
      </c>
      <c r="Q17" s="49"/>
      <c r="R17" s="50">
        <f t="shared" si="0"/>
        <v>350</v>
      </c>
      <c r="S17" s="49">
        <v>150</v>
      </c>
      <c r="T17" s="50">
        <f t="shared" si="1"/>
        <v>200</v>
      </c>
      <c r="U17" s="48" t="s">
        <v>49</v>
      </c>
      <c r="V17" s="48" t="s">
        <v>49</v>
      </c>
      <c r="W17" s="48">
        <v>2</v>
      </c>
    </row>
    <row r="18" spans="1:23" ht="18" customHeight="1">
      <c r="A18">
        <f t="shared" si="2"/>
        <v>10</v>
      </c>
      <c r="B18" s="47" t="s">
        <v>64</v>
      </c>
      <c r="C18" s="47" t="s">
        <v>65</v>
      </c>
      <c r="D18" s="48">
        <v>15</v>
      </c>
      <c r="E18" s="48" t="s">
        <v>60</v>
      </c>
      <c r="F18" s="48"/>
      <c r="G18" s="48"/>
      <c r="H18" s="48">
        <v>1</v>
      </c>
      <c r="I18" s="48"/>
      <c r="J18" s="48"/>
      <c r="K18" s="48"/>
      <c r="L18" s="49"/>
      <c r="M18" s="49"/>
      <c r="N18" s="49"/>
      <c r="O18" s="49"/>
      <c r="P18" s="50">
        <v>350</v>
      </c>
      <c r="Q18" s="49"/>
      <c r="R18" s="50">
        <f t="shared" si="0"/>
        <v>350</v>
      </c>
      <c r="S18" s="49">
        <v>150</v>
      </c>
      <c r="T18" s="50">
        <f t="shared" si="1"/>
        <v>200</v>
      </c>
      <c r="U18" s="48" t="s">
        <v>49</v>
      </c>
      <c r="V18" s="48" t="s">
        <v>49</v>
      </c>
      <c r="W18" s="48">
        <v>2</v>
      </c>
    </row>
    <row r="19" spans="1:23" ht="18" customHeight="1">
      <c r="A19">
        <f t="shared" si="2"/>
        <v>11</v>
      </c>
      <c r="B19" s="47" t="s">
        <v>66</v>
      </c>
      <c r="C19" s="47" t="s">
        <v>67</v>
      </c>
      <c r="D19" s="48">
        <v>43</v>
      </c>
      <c r="E19" s="48" t="s">
        <v>60</v>
      </c>
      <c r="F19" s="48"/>
      <c r="G19" s="48"/>
      <c r="H19" s="48"/>
      <c r="I19" s="48">
        <v>1</v>
      </c>
      <c r="J19" s="48"/>
      <c r="K19" s="48"/>
      <c r="L19" s="49">
        <v>40</v>
      </c>
      <c r="M19" s="49"/>
      <c r="N19" s="49"/>
      <c r="O19" s="49"/>
      <c r="P19" s="50">
        <v>350</v>
      </c>
      <c r="Q19" s="49"/>
      <c r="R19" s="50">
        <f t="shared" si="0"/>
        <v>390</v>
      </c>
      <c r="S19" s="49">
        <v>150</v>
      </c>
      <c r="T19" s="50">
        <f t="shared" si="1"/>
        <v>240</v>
      </c>
      <c r="U19" s="48" t="s">
        <v>49</v>
      </c>
      <c r="V19" s="48" t="s">
        <v>49</v>
      </c>
      <c r="W19" s="48">
        <v>3</v>
      </c>
    </row>
    <row r="20" spans="1:23" ht="18" customHeight="1">
      <c r="A20">
        <f t="shared" si="2"/>
        <v>12</v>
      </c>
      <c r="B20" s="47" t="s">
        <v>66</v>
      </c>
      <c r="C20" s="47" t="s">
        <v>68</v>
      </c>
      <c r="D20" s="48">
        <v>15</v>
      </c>
      <c r="E20" s="48" t="s">
        <v>60</v>
      </c>
      <c r="F20" s="48">
        <v>1</v>
      </c>
      <c r="G20" s="48"/>
      <c r="H20" s="48"/>
      <c r="I20" s="48"/>
      <c r="J20" s="48"/>
      <c r="K20" s="48"/>
      <c r="L20" s="49"/>
      <c r="M20" s="49"/>
      <c r="N20" s="49"/>
      <c r="O20" s="49"/>
      <c r="P20" s="50">
        <v>350</v>
      </c>
      <c r="Q20" s="49"/>
      <c r="R20" s="50">
        <f t="shared" si="0"/>
        <v>350</v>
      </c>
      <c r="S20" s="49">
        <v>150</v>
      </c>
      <c r="T20" s="50">
        <f t="shared" si="1"/>
        <v>200</v>
      </c>
      <c r="U20" s="48" t="s">
        <v>49</v>
      </c>
      <c r="V20" s="48" t="s">
        <v>49</v>
      </c>
      <c r="W20" s="48">
        <v>3</v>
      </c>
    </row>
    <row r="21" spans="1:23" ht="18" customHeight="1">
      <c r="A21">
        <f t="shared" si="2"/>
        <v>13</v>
      </c>
      <c r="B21" s="47" t="s">
        <v>66</v>
      </c>
      <c r="C21" s="47" t="s">
        <v>69</v>
      </c>
      <c r="D21" s="48">
        <v>13</v>
      </c>
      <c r="E21" s="48" t="s">
        <v>60</v>
      </c>
      <c r="F21" s="48"/>
      <c r="G21" s="48">
        <v>1</v>
      </c>
      <c r="H21" s="48"/>
      <c r="I21" s="48"/>
      <c r="J21" s="48"/>
      <c r="K21" s="48"/>
      <c r="L21" s="49"/>
      <c r="M21" s="49"/>
      <c r="N21" s="49"/>
      <c r="O21" s="49"/>
      <c r="P21" s="50">
        <v>350</v>
      </c>
      <c r="Q21" s="49"/>
      <c r="R21" s="50">
        <f t="shared" si="0"/>
        <v>350</v>
      </c>
      <c r="S21" s="49">
        <v>150</v>
      </c>
      <c r="T21" s="50">
        <f t="shared" si="1"/>
        <v>200</v>
      </c>
      <c r="U21" s="48" t="s">
        <v>49</v>
      </c>
      <c r="V21" s="48" t="s">
        <v>49</v>
      </c>
      <c r="W21" s="48">
        <v>3</v>
      </c>
    </row>
    <row r="22" spans="1:23" ht="18" customHeight="1">
      <c r="A22">
        <f t="shared" si="2"/>
        <v>14</v>
      </c>
      <c r="B22" s="47" t="s">
        <v>70</v>
      </c>
      <c r="C22" s="47" t="s">
        <v>71</v>
      </c>
      <c r="D22" s="48">
        <v>13</v>
      </c>
      <c r="E22" s="48" t="s">
        <v>60</v>
      </c>
      <c r="F22" s="48"/>
      <c r="G22" s="48"/>
      <c r="H22" s="48">
        <v>1</v>
      </c>
      <c r="I22" s="48"/>
      <c r="J22" s="48"/>
      <c r="K22" s="48"/>
      <c r="L22" s="49"/>
      <c r="M22" s="49"/>
      <c r="N22" s="49"/>
      <c r="O22" s="49"/>
      <c r="P22" s="50">
        <v>350</v>
      </c>
      <c r="Q22" s="49"/>
      <c r="R22" s="50">
        <f t="shared" si="0"/>
        <v>350</v>
      </c>
      <c r="S22" s="49">
        <v>150</v>
      </c>
      <c r="T22" s="50">
        <f t="shared" si="1"/>
        <v>200</v>
      </c>
      <c r="U22" s="48" t="s">
        <v>49</v>
      </c>
      <c r="V22" s="48" t="s">
        <v>49</v>
      </c>
      <c r="W22" s="48">
        <v>3</v>
      </c>
    </row>
    <row r="23" spans="1:23" ht="18" customHeight="1">
      <c r="A23">
        <f t="shared" si="2"/>
        <v>15</v>
      </c>
      <c r="B23" s="47" t="s">
        <v>72</v>
      </c>
      <c r="C23" s="47" t="s">
        <v>73</v>
      </c>
      <c r="D23" s="48">
        <v>15</v>
      </c>
      <c r="E23" s="48" t="s">
        <v>60</v>
      </c>
      <c r="F23" s="48"/>
      <c r="G23" s="48">
        <v>1</v>
      </c>
      <c r="H23" s="48"/>
      <c r="I23" s="48"/>
      <c r="J23" s="48"/>
      <c r="K23" s="48"/>
      <c r="L23" s="49"/>
      <c r="M23" s="49"/>
      <c r="N23" s="49"/>
      <c r="O23" s="49"/>
      <c r="P23" s="50">
        <v>350</v>
      </c>
      <c r="Q23" s="49"/>
      <c r="R23" s="50">
        <f t="shared" si="0"/>
        <v>350</v>
      </c>
      <c r="S23" s="49">
        <v>350</v>
      </c>
      <c r="T23" s="50">
        <f t="shared" si="1"/>
        <v>0</v>
      </c>
      <c r="U23" s="48" t="s">
        <v>49</v>
      </c>
      <c r="V23" s="48" t="s">
        <v>49</v>
      </c>
      <c r="W23" s="48">
        <v>2</v>
      </c>
    </row>
    <row r="24" spans="1:23" ht="18" customHeight="1">
      <c r="A24">
        <f t="shared" si="2"/>
        <v>16</v>
      </c>
      <c r="B24" s="47" t="s">
        <v>74</v>
      </c>
      <c r="C24" s="47" t="s">
        <v>75</v>
      </c>
      <c r="D24" s="48">
        <v>42</v>
      </c>
      <c r="E24" s="48" t="s">
        <v>27</v>
      </c>
      <c r="F24" s="48"/>
      <c r="G24" s="48"/>
      <c r="H24" s="48"/>
      <c r="I24" s="48"/>
      <c r="J24" s="48">
        <v>1</v>
      </c>
      <c r="K24" s="48"/>
      <c r="L24" s="49"/>
      <c r="M24" s="49"/>
      <c r="N24" s="49"/>
      <c r="O24" s="49"/>
      <c r="P24" s="50">
        <v>350</v>
      </c>
      <c r="Q24" s="49"/>
      <c r="R24" s="50">
        <f t="shared" si="0"/>
        <v>350</v>
      </c>
      <c r="S24" s="49">
        <v>150</v>
      </c>
      <c r="T24" s="50">
        <f t="shared" si="1"/>
        <v>200</v>
      </c>
      <c r="U24" s="48" t="s">
        <v>49</v>
      </c>
      <c r="V24" s="48" t="s">
        <v>49</v>
      </c>
      <c r="W24" s="48"/>
    </row>
    <row r="25" spans="1:23" ht="18" customHeight="1">
      <c r="A25">
        <f>+A24+1</f>
        <v>17</v>
      </c>
      <c r="B25" s="47"/>
      <c r="C25" s="47"/>
      <c r="D25" s="48"/>
      <c r="E25" s="48"/>
      <c r="F25" s="48"/>
      <c r="G25" s="48"/>
      <c r="H25" s="48"/>
      <c r="I25" s="48"/>
      <c r="J25" s="48"/>
      <c r="K25" s="48"/>
      <c r="L25" s="49"/>
      <c r="M25" s="49"/>
      <c r="N25" s="49"/>
      <c r="O25" s="49"/>
      <c r="P25" s="50"/>
      <c r="Q25" s="49"/>
      <c r="R25" s="50">
        <f t="shared" si="0"/>
        <v>0</v>
      </c>
      <c r="S25" s="49"/>
      <c r="T25" s="50">
        <f t="shared" si="1"/>
        <v>0</v>
      </c>
      <c r="U25" s="48"/>
      <c r="V25" s="48"/>
      <c r="W25" s="48"/>
    </row>
    <row r="26" spans="1:23" ht="18" customHeight="1">
      <c r="A26">
        <f t="shared" si="2"/>
        <v>18</v>
      </c>
      <c r="B26" s="47"/>
      <c r="C26" s="47"/>
      <c r="D26" s="48"/>
      <c r="E26" s="48"/>
      <c r="F26" s="48"/>
      <c r="G26" s="48"/>
      <c r="H26" s="48"/>
      <c r="I26" s="48"/>
      <c r="J26" s="48"/>
      <c r="K26" s="48"/>
      <c r="L26" s="49"/>
      <c r="M26" s="49"/>
      <c r="N26" s="49"/>
      <c r="O26" s="49"/>
      <c r="P26" s="50"/>
      <c r="Q26" s="49"/>
      <c r="R26" s="50">
        <f t="shared" si="0"/>
        <v>0</v>
      </c>
      <c r="S26" s="49"/>
      <c r="T26" s="50">
        <f t="shared" si="1"/>
        <v>0</v>
      </c>
      <c r="U26" s="48"/>
      <c r="V26" s="48"/>
      <c r="W26" s="48"/>
    </row>
    <row r="27" spans="1:23" ht="18" customHeight="1">
      <c r="A27">
        <f t="shared" si="2"/>
        <v>19</v>
      </c>
      <c r="B27" s="47"/>
      <c r="C27" s="47"/>
      <c r="D27" s="48"/>
      <c r="E27" s="48"/>
      <c r="F27" s="48"/>
      <c r="G27" s="48"/>
      <c r="H27" s="48"/>
      <c r="I27" s="48"/>
      <c r="J27" s="48"/>
      <c r="K27" s="48"/>
      <c r="L27" s="49"/>
      <c r="M27" s="49"/>
      <c r="N27" s="49"/>
      <c r="O27" s="49"/>
      <c r="P27" s="50"/>
      <c r="Q27" s="49"/>
      <c r="R27" s="50">
        <f t="shared" si="0"/>
        <v>0</v>
      </c>
      <c r="S27" s="49"/>
      <c r="T27" s="50">
        <f t="shared" si="1"/>
        <v>0</v>
      </c>
      <c r="U27" s="48"/>
      <c r="V27" s="48"/>
      <c r="W27" s="48"/>
    </row>
    <row r="28" spans="1:23" ht="18" customHeight="1">
      <c r="A28">
        <f t="shared" si="2"/>
        <v>20</v>
      </c>
      <c r="B28" s="47"/>
      <c r="C28" s="47"/>
      <c r="D28" s="48"/>
      <c r="E28" s="52"/>
      <c r="F28" s="48"/>
      <c r="G28" s="48"/>
      <c r="H28" s="48"/>
      <c r="I28" s="48"/>
      <c r="J28" s="48"/>
      <c r="K28" s="48"/>
      <c r="L28" s="49"/>
      <c r="M28" s="49"/>
      <c r="N28" s="49"/>
      <c r="O28" s="49"/>
      <c r="P28" s="50"/>
      <c r="Q28" s="49"/>
      <c r="R28" s="50">
        <f t="shared" si="0"/>
        <v>0</v>
      </c>
      <c r="S28" s="49"/>
      <c r="T28" s="50">
        <f t="shared" si="1"/>
        <v>0</v>
      </c>
      <c r="U28" s="48"/>
      <c r="V28" s="48"/>
      <c r="W28" s="48"/>
    </row>
    <row r="29" spans="1:23" ht="15.75" customHeight="1">
      <c r="B29" s="53" t="s">
        <v>76</v>
      </c>
      <c r="C29" s="54" t="s">
        <v>77</v>
      </c>
      <c r="D29" s="55"/>
      <c r="E29" s="56" t="s">
        <v>27</v>
      </c>
      <c r="F29" s="57">
        <f t="shared" ref="F29:Q29" si="3">COUNT(F9:F28)</f>
        <v>4</v>
      </c>
      <c r="G29" s="57">
        <f t="shared" si="3"/>
        <v>2</v>
      </c>
      <c r="H29" s="57">
        <f t="shared" si="3"/>
        <v>6</v>
      </c>
      <c r="I29" s="57">
        <f t="shared" si="3"/>
        <v>2</v>
      </c>
      <c r="J29" s="57">
        <f t="shared" si="3"/>
        <v>1</v>
      </c>
      <c r="K29" s="57">
        <f t="shared" si="3"/>
        <v>0</v>
      </c>
      <c r="L29" s="57">
        <f t="shared" si="3"/>
        <v>2</v>
      </c>
      <c r="M29" s="57">
        <f t="shared" si="3"/>
        <v>0</v>
      </c>
      <c r="N29" s="57">
        <f t="shared" si="3"/>
        <v>2</v>
      </c>
      <c r="O29" s="57">
        <f t="shared" si="3"/>
        <v>0</v>
      </c>
      <c r="P29" s="57">
        <f t="shared" si="3"/>
        <v>16</v>
      </c>
      <c r="Q29" s="57">
        <f t="shared" si="3"/>
        <v>0</v>
      </c>
      <c r="R29" s="58"/>
      <c r="S29" s="57">
        <f>COUNT(S9:S28)</f>
        <v>16</v>
      </c>
      <c r="T29" s="59"/>
      <c r="U29" s="60" t="s">
        <v>76</v>
      </c>
      <c r="V29" s="61"/>
      <c r="W29" s="62"/>
    </row>
    <row r="30" spans="1:23">
      <c r="B30" s="63"/>
      <c r="C30" s="64" t="s">
        <v>78</v>
      </c>
      <c r="D30" s="65">
        <v>5</v>
      </c>
      <c r="E30" s="66">
        <v>7</v>
      </c>
      <c r="F30" s="54" t="s">
        <v>79</v>
      </c>
      <c r="G30" s="67"/>
      <c r="H30" s="67"/>
      <c r="I30" s="67"/>
      <c r="J30" s="67"/>
      <c r="K30" s="67"/>
      <c r="L30" s="68">
        <f t="shared" ref="L30:T30" si="4">SUM(L9:L28)</f>
        <v>80</v>
      </c>
      <c r="M30" s="68">
        <f t="shared" si="4"/>
        <v>0</v>
      </c>
      <c r="N30" s="68">
        <f t="shared" si="4"/>
        <v>100</v>
      </c>
      <c r="O30" s="68">
        <f t="shared" si="4"/>
        <v>0</v>
      </c>
      <c r="P30" s="68">
        <f t="shared" si="4"/>
        <v>5400</v>
      </c>
      <c r="Q30" s="68">
        <f t="shared" si="4"/>
        <v>0</v>
      </c>
      <c r="R30" s="68">
        <f t="shared" si="4"/>
        <v>5580</v>
      </c>
      <c r="S30" s="68">
        <f t="shared" si="4"/>
        <v>2600</v>
      </c>
      <c r="T30" s="68">
        <f t="shared" si="4"/>
        <v>2980</v>
      </c>
      <c r="U30" s="69"/>
      <c r="V30" s="70"/>
      <c r="W30" s="71"/>
    </row>
    <row r="31" spans="1:23">
      <c r="B31" s="63"/>
      <c r="C31" s="72" t="s">
        <v>80</v>
      </c>
      <c r="D31" s="73">
        <v>9</v>
      </c>
      <c r="E31" s="74" t="s">
        <v>60</v>
      </c>
      <c r="F31" s="75" t="s">
        <v>81</v>
      </c>
      <c r="G31" s="75"/>
      <c r="H31" s="75"/>
      <c r="I31" s="75"/>
      <c r="J31" s="76"/>
      <c r="K31" s="76"/>
      <c r="L31" s="77" t="s">
        <v>82</v>
      </c>
      <c r="M31" s="78">
        <v>41080</v>
      </c>
      <c r="N31" s="78"/>
      <c r="O31" s="57" t="s">
        <v>83</v>
      </c>
      <c r="P31" s="79" t="s">
        <v>84</v>
      </c>
      <c r="Q31" s="79"/>
      <c r="R31" s="80" t="s">
        <v>85</v>
      </c>
      <c r="S31" s="81">
        <v>350</v>
      </c>
      <c r="T31" s="82">
        <f>+R30-S31</f>
        <v>5230</v>
      </c>
      <c r="U31" s="69"/>
      <c r="V31" s="70"/>
      <c r="W31" s="71"/>
    </row>
    <row r="32" spans="1:23">
      <c r="B32" s="83"/>
      <c r="C32" s="84" t="s">
        <v>86</v>
      </c>
      <c r="D32" s="85">
        <v>2</v>
      </c>
      <c r="E32" s="86">
        <v>9</v>
      </c>
      <c r="F32" s="87" t="s">
        <v>81</v>
      </c>
      <c r="G32" s="87"/>
      <c r="H32" s="87"/>
      <c r="I32" s="87"/>
      <c r="J32" s="87"/>
      <c r="K32" s="87"/>
      <c r="L32" s="88" t="s">
        <v>82</v>
      </c>
      <c r="M32" s="89">
        <v>41093</v>
      </c>
      <c r="N32" s="89"/>
      <c r="O32" s="90" t="s">
        <v>83</v>
      </c>
      <c r="P32" s="91" t="s">
        <v>87</v>
      </c>
      <c r="Q32" s="91"/>
      <c r="R32" s="92" t="s">
        <v>85</v>
      </c>
      <c r="S32" s="93">
        <f>2100+150</f>
        <v>2250</v>
      </c>
      <c r="T32" s="94">
        <f>+T31-S32</f>
        <v>2980</v>
      </c>
      <c r="U32" s="95"/>
      <c r="V32" s="96"/>
      <c r="W32" s="97"/>
    </row>
    <row r="33" spans="2:23">
      <c r="B33" s="98" t="s">
        <v>88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</row>
    <row r="34" spans="2:23"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</row>
  </sheetData>
  <sheetProtection selectLockedCells="1"/>
  <mergeCells count="44">
    <mergeCell ref="P32:Q32"/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U6:V6"/>
    <mergeCell ref="F7:F8"/>
    <mergeCell ref="G7:G8"/>
    <mergeCell ref="H7:H8"/>
    <mergeCell ref="I7:I8"/>
    <mergeCell ref="J7:J8"/>
    <mergeCell ref="K7:K8"/>
    <mergeCell ref="Q7:Q8"/>
    <mergeCell ref="R7:R8"/>
    <mergeCell ref="S7:S8"/>
    <mergeCell ref="C5:K5"/>
    <mergeCell ref="L5:O5"/>
    <mergeCell ref="P5:W5"/>
    <mergeCell ref="B6:B8"/>
    <mergeCell ref="C6:C8"/>
    <mergeCell ref="D6:D8"/>
    <mergeCell ref="E6:E8"/>
    <mergeCell ref="F6:K6"/>
    <mergeCell ref="L6:O6"/>
    <mergeCell ref="P6:T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BCOC</vt:lpstr>
      <vt:lpstr>BCOC!Print_Area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dcterms:created xsi:type="dcterms:W3CDTF">2012-07-18T16:21:56Z</dcterms:created>
  <dcterms:modified xsi:type="dcterms:W3CDTF">2012-07-18T16:22:04Z</dcterms:modified>
</cp:coreProperties>
</file>