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885" yWindow="30" windowWidth="16755" windowHeight="9270" firstSheet="28" activeTab="31"/>
  </bookViews>
  <sheets>
    <sheet name="Blank" sheetId="4" r:id="rId1"/>
    <sheet name="AGCF" sheetId="1" r:id="rId2"/>
    <sheet name="Baker" sheetId="49" r:id="rId3"/>
    <sheet name="BCOC" sheetId="2" r:id="rId4"/>
    <sheet name="Beyond" sheetId="3" r:id="rId5"/>
    <sheet name="Brim" sheetId="51" r:id="rId6"/>
    <sheet name="Carlton" sheetId="44" r:id="rId7"/>
    <sheet name="Case" sheetId="5" r:id="rId8"/>
    <sheet name="Com Free Bap" sheetId="6" r:id="rId9"/>
    <sheet name="Cornerstone-KS" sheetId="7" r:id="rId10"/>
    <sheet name="Cornerstone-OK" sheetId="8" r:id="rId11"/>
    <sheet name="Cross" sheetId="9" r:id="rId12"/>
    <sheet name="Crouch" sheetId="10" r:id="rId13"/>
    <sheet name="Cyril AG" sheetId="11" r:id="rId14"/>
    <sheet name="Domeny" sheetId="12" r:id="rId15"/>
    <sheet name="Faith Bldrs" sheetId="13" r:id="rId16"/>
    <sheet name="Faith Comm" sheetId="14" r:id="rId17"/>
    <sheet name="Faith Fam" sheetId="15" r:id="rId18"/>
    <sheet name="Faith Life Flsp" sheetId="16" r:id="rId19"/>
    <sheet name="Flwsp Lvg Faith" sheetId="43" r:id="rId20"/>
    <sheet name="Genesis" sheetId="17" r:id="rId21"/>
    <sheet name="Glorious Way" sheetId="18" r:id="rId22"/>
    <sheet name="Glory of God" sheetId="19" r:id="rId23"/>
    <sheet name="God Wins" sheetId="39" r:id="rId24"/>
    <sheet name="Greater Vision" sheetId="20" r:id="rId25"/>
    <sheet name="Hanvey" sheetId="47" r:id="rId26"/>
    <sheet name="Holder" sheetId="21" r:id="rId27"/>
    <sheet name="James Road" sheetId="22" r:id="rId28"/>
    <sheet name="Johnson" sheetId="23" r:id="rId29"/>
    <sheet name="Joyful Har" sheetId="24" r:id="rId30"/>
    <sheet name="Jubilee" sheetId="25" r:id="rId31"/>
    <sheet name="LWOM" sheetId="26" r:id="rId32"/>
    <sheet name="Martin" sheetId="27" r:id="rId33"/>
    <sheet name="Mullins" sheetId="50" r:id="rId34"/>
    <sheet name="My Fathers" sheetId="28" r:id="rId35"/>
    <sheet name="Oasis" sheetId="29" r:id="rId36"/>
    <sheet name="Our Finest" sheetId="30" r:id="rId37"/>
    <sheet name="Phillips" sheetId="31" r:id="rId38"/>
    <sheet name="Restore" sheetId="46" r:id="rId39"/>
    <sheet name="Rood" sheetId="48" r:id="rId40"/>
    <sheet name="Roberts" sheetId="40" r:id="rId41"/>
    <sheet name="Spirit &amp; Truth" sheetId="42" r:id="rId42"/>
    <sheet name="Steele" sheetId="41" r:id="rId43"/>
    <sheet name="Sumner" sheetId="32" r:id="rId44"/>
    <sheet name="Van Fossen" sheetId="33" r:id="rId45"/>
    <sheet name="Victory" sheetId="34" r:id="rId46"/>
    <sheet name="Waldner" sheetId="45" r:id="rId47"/>
    <sheet name="WOTWFC" sheetId="35" r:id="rId48"/>
    <sheet name="Waterloo" sheetId="36" r:id="rId49"/>
    <sheet name="Williams" sheetId="37" r:id="rId50"/>
    <sheet name="Word of Faith" sheetId="38" r:id="rId51"/>
  </sheets>
  <definedNames>
    <definedName name="_xlnm.Print_Area" localSheetId="1">AGCF!$A$1:$W$34</definedName>
    <definedName name="_xlnm.Print_Area" localSheetId="2">Baker!$A$1:$W$34</definedName>
    <definedName name="_xlnm.Print_Area" localSheetId="3">BCOC!$A$1:$W$34</definedName>
    <definedName name="_xlnm.Print_Area" localSheetId="4">Beyond!$A$1:$W$40</definedName>
    <definedName name="_xlnm.Print_Area" localSheetId="0">Blank!$A$1:$W$34</definedName>
    <definedName name="_xlnm.Print_Area" localSheetId="5">Brim!$A$1:$W$34</definedName>
    <definedName name="_xlnm.Print_Area" localSheetId="6">Carlton!$A$1:$W$34</definedName>
    <definedName name="_xlnm.Print_Area" localSheetId="7">Case!$A$1:$W$34</definedName>
    <definedName name="_xlnm.Print_Area" localSheetId="8">'Com Free Bap'!$A$1:$W$34</definedName>
    <definedName name="_xlnm.Print_Area" localSheetId="9">'Cornerstone-KS'!$A$1:$W$34</definedName>
    <definedName name="_xlnm.Print_Area" localSheetId="10">'Cornerstone-OK'!$A$1:$W$63</definedName>
    <definedName name="_xlnm.Print_Area" localSheetId="11">Cross!$A$1:$W$34</definedName>
    <definedName name="_xlnm.Print_Area" localSheetId="12">Crouch!$A$1:$W$34</definedName>
    <definedName name="_xlnm.Print_Area" localSheetId="13">'Cyril AG'!$A$1:$W$34</definedName>
    <definedName name="_xlnm.Print_Area" localSheetId="14">Domeny!$A$1:$W$34</definedName>
    <definedName name="_xlnm.Print_Area" localSheetId="15">'Faith Bldrs'!$A$1:$W$33</definedName>
    <definedName name="_xlnm.Print_Area" localSheetId="16">'Faith Comm'!$A$1:$W$38</definedName>
    <definedName name="_xlnm.Print_Area" localSheetId="17">'Faith Fam'!$A$1:$W$40</definedName>
    <definedName name="_xlnm.Print_Area" localSheetId="18">'Faith Life Flsp'!$A$1:$W$34</definedName>
    <definedName name="_xlnm.Print_Area" localSheetId="19">'Flwsp Lvg Faith'!$A$1:$W$34</definedName>
    <definedName name="_xlnm.Print_Area" localSheetId="20">Genesis!$A$1:$W$40</definedName>
    <definedName name="_xlnm.Print_Area" localSheetId="21">'Glorious Way'!$A$1:$W$61</definedName>
    <definedName name="_xlnm.Print_Area" localSheetId="22">'Glory of God'!$A$1:$W$34</definedName>
    <definedName name="_xlnm.Print_Area" localSheetId="23">'God Wins'!$A$1:$W$34</definedName>
    <definedName name="_xlnm.Print_Area" localSheetId="24">'Greater Vision'!$A$1:$W$34</definedName>
    <definedName name="_xlnm.Print_Area" localSheetId="25">Hanvey!$A$1:$W$34</definedName>
    <definedName name="_xlnm.Print_Area" localSheetId="26">Holder!$A$1:$W$34</definedName>
    <definedName name="_xlnm.Print_Area" localSheetId="27">'James Road'!$A$1:$W$34</definedName>
    <definedName name="_xlnm.Print_Area" localSheetId="28">Johnson!$A$1:$W$34</definedName>
    <definedName name="_xlnm.Print_Area" localSheetId="29">'Joyful Har'!$A$1:$W$34</definedName>
    <definedName name="_xlnm.Print_Area" localSheetId="30">Jubilee!$A$1:$W$34</definedName>
    <definedName name="_xlnm.Print_Area" localSheetId="31">LWOM!$A$1:$W$38</definedName>
    <definedName name="_xlnm.Print_Area" localSheetId="32">Martin!$A$1:$W$34</definedName>
    <definedName name="_xlnm.Print_Area" localSheetId="33">Mullins!$A$1:$W$34</definedName>
    <definedName name="_xlnm.Print_Area" localSheetId="34">'My Fathers'!$A$1:$W$34</definedName>
    <definedName name="_xlnm.Print_Area" localSheetId="35">Oasis!$A$1:$W$34</definedName>
    <definedName name="_xlnm.Print_Area" localSheetId="36">'Our Finest'!$A$1:$W$36</definedName>
    <definedName name="_xlnm.Print_Area" localSheetId="37">Phillips!$A$1:$W$34</definedName>
    <definedName name="_xlnm.Print_Area" localSheetId="38">Restore!$A$1:$W$34</definedName>
    <definedName name="_xlnm.Print_Area" localSheetId="40">Roberts!$A$1:$W$34</definedName>
    <definedName name="_xlnm.Print_Area" localSheetId="39">Rood!$A$1:$W$34</definedName>
    <definedName name="_xlnm.Print_Area" localSheetId="41">'Spirit &amp; Truth'!$A$1:$W$34</definedName>
    <definedName name="_xlnm.Print_Area" localSheetId="42">Steele!$A$1:$W$34</definedName>
    <definedName name="_xlnm.Print_Area" localSheetId="43">Sumner!$A$1:$W$34</definedName>
    <definedName name="_xlnm.Print_Area" localSheetId="44">'Van Fossen'!$A$1:$W$34</definedName>
    <definedName name="_xlnm.Print_Area" localSheetId="45">Victory!$A$1:$W$34</definedName>
    <definedName name="_xlnm.Print_Area" localSheetId="46">Waldner!$A$1:$W$34</definedName>
    <definedName name="_xlnm.Print_Area" localSheetId="48">Waterloo!$A$1:$W$33</definedName>
    <definedName name="_xlnm.Print_Area" localSheetId="49">Williams!$A$1:$W$34</definedName>
    <definedName name="_xlnm.Print_Area" localSheetId="50">'Word of Faith'!$A$1:$W$34</definedName>
    <definedName name="_xlnm.Print_Area" localSheetId="47">WOTWFC!$A$1:$W$34</definedName>
    <definedName name="_xlnm.Print_Titles" localSheetId="4">Beyond!$6:$8</definedName>
    <definedName name="_xlnm.Print_Titles" localSheetId="10">'Cornerstone-OK'!$6:$8</definedName>
    <definedName name="_xlnm.Print_Titles" localSheetId="16">'Faith Comm'!$6:$8</definedName>
    <definedName name="_xlnm.Print_Titles" localSheetId="21">'Glorious Way'!$6:$8</definedName>
  </definedNames>
  <calcPr calcId="125725"/>
</workbook>
</file>

<file path=xl/calcChain.xml><?xml version="1.0" encoding="utf-8"?>
<calcChain xmlns="http://schemas.openxmlformats.org/spreadsheetml/2006/main">
  <c r="S34" i="26"/>
  <c r="Q34"/>
  <c r="P34"/>
  <c r="O34"/>
  <c r="N34"/>
  <c r="M34"/>
  <c r="L34"/>
  <c r="S33"/>
  <c r="Q33"/>
  <c r="P33"/>
  <c r="O33"/>
  <c r="N33"/>
  <c r="M33"/>
  <c r="L33"/>
  <c r="K33"/>
  <c r="J33"/>
  <c r="I33"/>
  <c r="H33"/>
  <c r="G33"/>
  <c r="F33"/>
  <c r="R32"/>
  <c r="T32" s="1"/>
  <c r="A32"/>
  <c r="T25" i="36"/>
  <c r="R25"/>
  <c r="T24"/>
  <c r="R24"/>
  <c r="T23"/>
  <c r="R23"/>
  <c r="T22"/>
  <c r="R22"/>
  <c r="T21"/>
  <c r="R21"/>
  <c r="T20"/>
  <c r="R20"/>
  <c r="T19"/>
  <c r="R19"/>
  <c r="T18"/>
  <c r="R18"/>
  <c r="R17"/>
  <c r="T17" s="1"/>
  <c r="T16"/>
  <c r="R16"/>
  <c r="T15"/>
  <c r="R15"/>
  <c r="T57" i="8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R24" i="2" l="1"/>
  <c r="T24" s="1"/>
  <c r="R23"/>
  <c r="T23" s="1"/>
  <c r="R22"/>
  <c r="T22" s="1"/>
  <c r="R21"/>
  <c r="T21" s="1"/>
  <c r="R20"/>
  <c r="T20" s="1"/>
  <c r="R19"/>
  <c r="T19" s="1"/>
  <c r="R18"/>
  <c r="T18" s="1"/>
  <c r="R17"/>
  <c r="T17" s="1"/>
  <c r="R16"/>
  <c r="T16" s="1"/>
  <c r="R15"/>
  <c r="T15" s="1"/>
  <c r="R14"/>
  <c r="T14" s="1"/>
  <c r="R13"/>
  <c r="T13" s="1"/>
  <c r="R12"/>
  <c r="T12" s="1"/>
  <c r="R11"/>
  <c r="T11" s="1"/>
  <c r="R10"/>
  <c r="T10" s="1"/>
  <c r="A34" i="15"/>
  <c r="A17" i="13"/>
  <c r="A18" s="1"/>
  <c r="A19" s="1"/>
  <c r="A20" s="1"/>
  <c r="A21" s="1"/>
  <c r="A22" s="1"/>
  <c r="A23" s="1"/>
  <c r="A24" s="1"/>
  <c r="A25" s="1"/>
  <c r="A26" s="1"/>
  <c r="A27" s="1"/>
  <c r="R33" i="15"/>
  <c r="T33" s="1"/>
  <c r="R17"/>
  <c r="T17" s="1"/>
  <c r="R21"/>
  <c r="T21" s="1"/>
  <c r="A12" i="36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R11"/>
  <c r="T11" s="1"/>
  <c r="R25" i="2"/>
  <c r="T25" s="1"/>
  <c r="R26"/>
  <c r="T26" s="1"/>
  <c r="T32" i="14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T9"/>
  <c r="R9"/>
  <c r="R13" i="46"/>
  <c r="T13" s="1"/>
  <c r="R12"/>
  <c r="T12" s="1"/>
  <c r="R11"/>
  <c r="T11" s="1"/>
  <c r="R10"/>
  <c r="T10" s="1"/>
  <c r="R9"/>
  <c r="T9" s="1"/>
  <c r="A13" i="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R12"/>
  <c r="T12" s="1"/>
  <c r="R30"/>
  <c r="T30" s="1"/>
  <c r="R29"/>
  <c r="T29" s="1"/>
  <c r="R27"/>
  <c r="T27" s="1"/>
  <c r="R26"/>
  <c r="T26" s="1"/>
  <c r="R25"/>
  <c r="T25" s="1"/>
  <c r="R24"/>
  <c r="T24" s="1"/>
  <c r="R23"/>
  <c r="T23" s="1"/>
  <c r="R22"/>
  <c r="T22" s="1"/>
  <c r="R21"/>
  <c r="T21" s="1"/>
  <c r="R20"/>
  <c r="T20" s="1"/>
  <c r="R19"/>
  <c r="T19" s="1"/>
  <c r="R15"/>
  <c r="T15" s="1"/>
  <c r="R11"/>
  <c r="T11" s="1"/>
  <c r="S30" i="51" l="1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 s="1"/>
  <c r="R27"/>
  <c r="T27" s="1"/>
  <c r="R26"/>
  <c r="T26" s="1"/>
  <c r="R25"/>
  <c r="T25" s="1"/>
  <c r="R24"/>
  <c r="T24" s="1"/>
  <c r="R23"/>
  <c r="T23" s="1"/>
  <c r="R22"/>
  <c r="T22" s="1"/>
  <c r="T21"/>
  <c r="R21"/>
  <c r="R20"/>
  <c r="T20" s="1"/>
  <c r="R19"/>
  <c r="T19" s="1"/>
  <c r="R18"/>
  <c r="T18" s="1"/>
  <c r="T17"/>
  <c r="R17"/>
  <c r="R16"/>
  <c r="T16" s="1"/>
  <c r="R15"/>
  <c r="T15" s="1"/>
  <c r="R14"/>
  <c r="T14" s="1"/>
  <c r="R13"/>
  <c r="T13" s="1"/>
  <c r="R12"/>
  <c r="T12" s="1"/>
  <c r="R11"/>
  <c r="T11" s="1"/>
  <c r="R10"/>
  <c r="T1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T30" l="1"/>
  <c r="R30"/>
  <c r="T31" s="1"/>
  <c r="T32" s="1"/>
  <c r="S30" i="50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 s="1"/>
  <c r="R27"/>
  <c r="T27" s="1"/>
  <c r="R26"/>
  <c r="T26" s="1"/>
  <c r="R25"/>
  <c r="T25" s="1"/>
  <c r="R24"/>
  <c r="T24" s="1"/>
  <c r="R23"/>
  <c r="T23" s="1"/>
  <c r="R22"/>
  <c r="T22" s="1"/>
  <c r="R21"/>
  <c r="T21" s="1"/>
  <c r="R20"/>
  <c r="T20" s="1"/>
  <c r="R19"/>
  <c r="T19" s="1"/>
  <c r="T18"/>
  <c r="R18"/>
  <c r="R17"/>
  <c r="T17" s="1"/>
  <c r="R16"/>
  <c r="T16" s="1"/>
  <c r="R15"/>
  <c r="T15" s="1"/>
  <c r="T14"/>
  <c r="R14"/>
  <c r="R13"/>
  <c r="T13" s="1"/>
  <c r="R12"/>
  <c r="T12" s="1"/>
  <c r="R11"/>
  <c r="T11" s="1"/>
  <c r="R10"/>
  <c r="T1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S30" i="49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 s="1"/>
  <c r="R27"/>
  <c r="T27" s="1"/>
  <c r="T26"/>
  <c r="R26"/>
  <c r="R25"/>
  <c r="T25" s="1"/>
  <c r="R24"/>
  <c r="T24" s="1"/>
  <c r="R23"/>
  <c r="T23" s="1"/>
  <c r="T22"/>
  <c r="R22"/>
  <c r="R21"/>
  <c r="T21" s="1"/>
  <c r="R20"/>
  <c r="T20" s="1"/>
  <c r="R19"/>
  <c r="T19" s="1"/>
  <c r="T18"/>
  <c r="R18"/>
  <c r="R17"/>
  <c r="T17" s="1"/>
  <c r="R16"/>
  <c r="T16" s="1"/>
  <c r="R15"/>
  <c r="T15" s="1"/>
  <c r="T14"/>
  <c r="R14"/>
  <c r="R13"/>
  <c r="T13" s="1"/>
  <c r="R12"/>
  <c r="T12" s="1"/>
  <c r="R11"/>
  <c r="T11" s="1"/>
  <c r="T10"/>
  <c r="R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S30" i="48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 s="1"/>
  <c r="R27"/>
  <c r="T27" s="1"/>
  <c r="R26"/>
  <c r="T26" s="1"/>
  <c r="R25"/>
  <c r="T25" s="1"/>
  <c r="R24"/>
  <c r="T24" s="1"/>
  <c r="R23"/>
  <c r="T23" s="1"/>
  <c r="T22"/>
  <c r="R22"/>
  <c r="R21"/>
  <c r="T21" s="1"/>
  <c r="R20"/>
  <c r="T20" s="1"/>
  <c r="R19"/>
  <c r="T19" s="1"/>
  <c r="T18"/>
  <c r="R18"/>
  <c r="R17"/>
  <c r="T17" s="1"/>
  <c r="R16"/>
  <c r="T16" s="1"/>
  <c r="R15"/>
  <c r="T15" s="1"/>
  <c r="T14"/>
  <c r="R14"/>
  <c r="R13"/>
  <c r="T13" s="1"/>
  <c r="R12"/>
  <c r="T12" s="1"/>
  <c r="R11"/>
  <c r="T11" s="1"/>
  <c r="R10"/>
  <c r="T1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R29" i="30"/>
  <c r="T29" s="1"/>
  <c r="R28"/>
  <c r="T28" s="1"/>
  <c r="R27"/>
  <c r="T27" s="1"/>
  <c r="R26"/>
  <c r="T26" s="1"/>
  <c r="R25"/>
  <c r="T25" s="1"/>
  <c r="R24"/>
  <c r="T24" s="1"/>
  <c r="R23"/>
  <c r="T23" s="1"/>
  <c r="R22"/>
  <c r="T22" s="1"/>
  <c r="R21"/>
  <c r="T21" s="1"/>
  <c r="R20"/>
  <c r="T20" s="1"/>
  <c r="R19"/>
  <c r="T19" s="1"/>
  <c r="R18"/>
  <c r="T18" s="1"/>
  <c r="S30" i="47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 s="1"/>
  <c r="R27"/>
  <c r="T27" s="1"/>
  <c r="R26"/>
  <c r="T26" s="1"/>
  <c r="R25"/>
  <c r="T25" s="1"/>
  <c r="R24"/>
  <c r="T24" s="1"/>
  <c r="R23"/>
  <c r="T23" s="1"/>
  <c r="R22"/>
  <c r="T22" s="1"/>
  <c r="R21"/>
  <c r="T21" s="1"/>
  <c r="R20"/>
  <c r="T20" s="1"/>
  <c r="R19"/>
  <c r="T19" s="1"/>
  <c r="R18"/>
  <c r="T18" s="1"/>
  <c r="R17"/>
  <c r="T17" s="1"/>
  <c r="R16"/>
  <c r="T16" s="1"/>
  <c r="R15"/>
  <c r="T15" s="1"/>
  <c r="R14"/>
  <c r="T14" s="1"/>
  <c r="R13"/>
  <c r="T13" s="1"/>
  <c r="R12"/>
  <c r="T12" s="1"/>
  <c r="R11"/>
  <c r="T11" s="1"/>
  <c r="R10"/>
  <c r="T1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R33" i="17"/>
  <c r="T33" s="1"/>
  <c r="R32"/>
  <c r="T32" s="1"/>
  <c r="S30" i="46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T30"/>
  <c r="S30" i="45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 s="1"/>
  <c r="R27"/>
  <c r="T27" s="1"/>
  <c r="R26"/>
  <c r="T26" s="1"/>
  <c r="R25"/>
  <c r="T25" s="1"/>
  <c r="R24"/>
  <c r="T24" s="1"/>
  <c r="T23"/>
  <c r="R23"/>
  <c r="R22"/>
  <c r="T22" s="1"/>
  <c r="T21"/>
  <c r="R21"/>
  <c r="R20"/>
  <c r="T20" s="1"/>
  <c r="T19"/>
  <c r="R19"/>
  <c r="R18"/>
  <c r="T18" s="1"/>
  <c r="T17"/>
  <c r="R17"/>
  <c r="R16"/>
  <c r="T16" s="1"/>
  <c r="R15"/>
  <c r="T15" s="1"/>
  <c r="R14"/>
  <c r="T14" s="1"/>
  <c r="T13"/>
  <c r="R13"/>
  <c r="R12"/>
  <c r="T12" s="1"/>
  <c r="R11"/>
  <c r="T11" s="1"/>
  <c r="R10"/>
  <c r="T10" s="1"/>
  <c r="T3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R30"/>
  <c r="T31" s="1"/>
  <c r="T32" s="1"/>
  <c r="S30" i="44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/>
  <c r="R26"/>
  <c r="T26"/>
  <c r="R25"/>
  <c r="T25"/>
  <c r="R24"/>
  <c r="T24"/>
  <c r="R23"/>
  <c r="T23"/>
  <c r="R22"/>
  <c r="T22"/>
  <c r="R21"/>
  <c r="T21" s="1"/>
  <c r="R20"/>
  <c r="T20"/>
  <c r="R19"/>
  <c r="T19" s="1"/>
  <c r="R18"/>
  <c r="T18"/>
  <c r="R17"/>
  <c r="T17" s="1"/>
  <c r="R16"/>
  <c r="T16"/>
  <c r="R15"/>
  <c r="T15"/>
  <c r="R14"/>
  <c r="T14"/>
  <c r="R13"/>
  <c r="T13"/>
  <c r="R12"/>
  <c r="T12"/>
  <c r="R11"/>
  <c r="T11"/>
  <c r="R10"/>
  <c r="T10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R30" i="46"/>
  <c r="T31" s="1"/>
  <c r="T32" s="1"/>
  <c r="T9" i="45"/>
  <c r="R30" i="44"/>
  <c r="T31"/>
  <c r="T32" s="1"/>
  <c r="S30" i="43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 s="1"/>
  <c r="R26"/>
  <c r="T26"/>
  <c r="R25"/>
  <c r="T25" s="1"/>
  <c r="R24"/>
  <c r="T24"/>
  <c r="R23"/>
  <c r="T23" s="1"/>
  <c r="R22"/>
  <c r="T22"/>
  <c r="R21"/>
  <c r="T21" s="1"/>
  <c r="R20"/>
  <c r="T20"/>
  <c r="R19"/>
  <c r="T19" s="1"/>
  <c r="R18"/>
  <c r="T18"/>
  <c r="R17"/>
  <c r="T17" s="1"/>
  <c r="R16"/>
  <c r="T16"/>
  <c r="R15"/>
  <c r="T15" s="1"/>
  <c r="R14"/>
  <c r="T14"/>
  <c r="R13"/>
  <c r="T13" s="1"/>
  <c r="R12"/>
  <c r="T12"/>
  <c r="R11"/>
  <c r="T11"/>
  <c r="R10"/>
  <c r="T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R30" s="1"/>
  <c r="T31" s="1"/>
  <c r="T32" s="1"/>
  <c r="T9"/>
  <c r="T30" s="1"/>
  <c r="R14" i="42"/>
  <c r="T14" s="1"/>
  <c r="R13"/>
  <c r="T13" s="1"/>
  <c r="R12"/>
  <c r="T12" s="1"/>
  <c r="R11"/>
  <c r="T11" s="1"/>
  <c r="R10"/>
  <c r="T10" s="1"/>
  <c r="R9"/>
  <c r="T9" s="1"/>
  <c r="S30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30"/>
  <c r="T31" s="1"/>
  <c r="T32" s="1"/>
  <c r="R23" i="13"/>
  <c r="T23" s="1"/>
  <c r="R22"/>
  <c r="T22" s="1"/>
  <c r="R21"/>
  <c r="T21" s="1"/>
  <c r="R20"/>
  <c r="T20" s="1"/>
  <c r="R19"/>
  <c r="T19" s="1"/>
  <c r="R18"/>
  <c r="T18" s="1"/>
  <c r="S30" i="41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 s="1"/>
  <c r="R26"/>
  <c r="T26"/>
  <c r="R25"/>
  <c r="T25" s="1"/>
  <c r="R24"/>
  <c r="T24"/>
  <c r="R23"/>
  <c r="T23" s="1"/>
  <c r="R22"/>
  <c r="T22"/>
  <c r="R21"/>
  <c r="T21" s="1"/>
  <c r="R20"/>
  <c r="T20"/>
  <c r="R19"/>
  <c r="T19" s="1"/>
  <c r="R18"/>
  <c r="T18"/>
  <c r="R17"/>
  <c r="T17" s="1"/>
  <c r="R16"/>
  <c r="T16"/>
  <c r="R15"/>
  <c r="T15" s="1"/>
  <c r="R14"/>
  <c r="T14"/>
  <c r="R13"/>
  <c r="T13" s="1"/>
  <c r="R12"/>
  <c r="T12"/>
  <c r="R11"/>
  <c r="T11" s="1"/>
  <c r="R10"/>
  <c r="T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R30" s="1"/>
  <c r="T31" s="1"/>
  <c r="T32" s="1"/>
  <c r="S30" i="40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/>
  <c r="R26"/>
  <c r="T26"/>
  <c r="R25"/>
  <c r="T25"/>
  <c r="R24"/>
  <c r="T24" s="1"/>
  <c r="R23"/>
  <c r="T23"/>
  <c r="R22"/>
  <c r="T22" s="1"/>
  <c r="R21"/>
  <c r="T21"/>
  <c r="R20"/>
  <c r="T20" s="1"/>
  <c r="R19"/>
  <c r="T19"/>
  <c r="R18"/>
  <c r="T18" s="1"/>
  <c r="R17"/>
  <c r="T17"/>
  <c r="R16"/>
  <c r="T16" s="1"/>
  <c r="R15"/>
  <c r="T15"/>
  <c r="R14"/>
  <c r="T14"/>
  <c r="R13"/>
  <c r="T13"/>
  <c r="R12"/>
  <c r="T12"/>
  <c r="R11"/>
  <c r="T11"/>
  <c r="R10"/>
  <c r="T10" s="1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S30" i="39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/>
  <c r="R26"/>
  <c r="T26"/>
  <c r="R25"/>
  <c r="T25"/>
  <c r="R24"/>
  <c r="T24"/>
  <c r="R23"/>
  <c r="T23"/>
  <c r="R22"/>
  <c r="T22"/>
  <c r="R21"/>
  <c r="T21"/>
  <c r="R20"/>
  <c r="T20"/>
  <c r="R19"/>
  <c r="T19"/>
  <c r="R18"/>
  <c r="T18"/>
  <c r="R17"/>
  <c r="T17"/>
  <c r="R16"/>
  <c r="T16"/>
  <c r="R15"/>
  <c r="T15"/>
  <c r="R14"/>
  <c r="T14"/>
  <c r="R13"/>
  <c r="T13"/>
  <c r="R12"/>
  <c r="T12"/>
  <c r="R11"/>
  <c r="T11"/>
  <c r="R10"/>
  <c r="T10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S30" i="38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 s="1"/>
  <c r="T27"/>
  <c r="R27"/>
  <c r="R26"/>
  <c r="T26" s="1"/>
  <c r="T25"/>
  <c r="R25"/>
  <c r="R24"/>
  <c r="T24" s="1"/>
  <c r="R23"/>
  <c r="T23" s="1"/>
  <c r="R22"/>
  <c r="T22" s="1"/>
  <c r="R21"/>
  <c r="T21" s="1"/>
  <c r="R20"/>
  <c r="T20" s="1"/>
  <c r="R19"/>
  <c r="T19" s="1"/>
  <c r="R18"/>
  <c r="T18" s="1"/>
  <c r="R17"/>
  <c r="T17" s="1"/>
  <c r="R16"/>
  <c r="T16" s="1"/>
  <c r="T15"/>
  <c r="R15"/>
  <c r="R14"/>
  <c r="T14" s="1"/>
  <c r="R13"/>
  <c r="T13" s="1"/>
  <c r="R12"/>
  <c r="T12" s="1"/>
  <c r="T11"/>
  <c r="R11"/>
  <c r="R10"/>
  <c r="T1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R30"/>
  <c r="T31" s="1"/>
  <c r="T32" s="1"/>
  <c r="S30" i="37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/>
  <c r="R26"/>
  <c r="T26" s="1"/>
  <c r="R25"/>
  <c r="T25"/>
  <c r="R24"/>
  <c r="T24" s="1"/>
  <c r="R23"/>
  <c r="T23"/>
  <c r="R22"/>
  <c r="T22" s="1"/>
  <c r="R21"/>
  <c r="T21"/>
  <c r="R20"/>
  <c r="T20" s="1"/>
  <c r="R19"/>
  <c r="T19"/>
  <c r="R18"/>
  <c r="T18" s="1"/>
  <c r="R17"/>
  <c r="T17"/>
  <c r="R16"/>
  <c r="T16" s="1"/>
  <c r="R15"/>
  <c r="T15"/>
  <c r="R14"/>
  <c r="T14" s="1"/>
  <c r="R13"/>
  <c r="T13"/>
  <c r="R12"/>
  <c r="T12" s="1"/>
  <c r="R11"/>
  <c r="T11"/>
  <c r="R10"/>
  <c r="T10" s="1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S30" i="36"/>
  <c r="S29"/>
  <c r="Q29"/>
  <c r="P29"/>
  <c r="O29"/>
  <c r="N29"/>
  <c r="M29"/>
  <c r="L29"/>
  <c r="S28"/>
  <c r="Q28"/>
  <c r="P28"/>
  <c r="O28"/>
  <c r="N28"/>
  <c r="M28"/>
  <c r="L28"/>
  <c r="K28"/>
  <c r="J28"/>
  <c r="I28"/>
  <c r="H28"/>
  <c r="G28"/>
  <c r="F28"/>
  <c r="R27"/>
  <c r="T27"/>
  <c r="R26"/>
  <c r="T26"/>
  <c r="R14"/>
  <c r="T14" s="1"/>
  <c r="R13"/>
  <c r="T13" s="1"/>
  <c r="R12"/>
  <c r="T12" s="1"/>
  <c r="R10"/>
  <c r="T10" s="1"/>
  <c r="A10"/>
  <c r="R9"/>
  <c r="T9" s="1"/>
  <c r="S30" i="35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 s="1"/>
  <c r="R27"/>
  <c r="T27" s="1"/>
  <c r="R26"/>
  <c r="T26" s="1"/>
  <c r="T25"/>
  <c r="R25"/>
  <c r="R24"/>
  <c r="T24" s="1"/>
  <c r="R23"/>
  <c r="T23" s="1"/>
  <c r="R22"/>
  <c r="T22" s="1"/>
  <c r="R21"/>
  <c r="T21" s="1"/>
  <c r="R20"/>
  <c r="T20" s="1"/>
  <c r="R19"/>
  <c r="T19" s="1"/>
  <c r="R18"/>
  <c r="T18" s="1"/>
  <c r="R17"/>
  <c r="T17" s="1"/>
  <c r="R16"/>
  <c r="T16" s="1"/>
  <c r="R15"/>
  <c r="T15" s="1"/>
  <c r="R14"/>
  <c r="T14" s="1"/>
  <c r="R13"/>
  <c r="T13" s="1"/>
  <c r="R12"/>
  <c r="T12" s="1"/>
  <c r="R11"/>
  <c r="T11" s="1"/>
  <c r="R10"/>
  <c r="T1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/>
  <c r="S30" i="34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 s="1"/>
  <c r="R26"/>
  <c r="T26"/>
  <c r="R25"/>
  <c r="T25"/>
  <c r="R24"/>
  <c r="T24"/>
  <c r="R23"/>
  <c r="T23"/>
  <c r="R22"/>
  <c r="T22"/>
  <c r="R21"/>
  <c r="T21"/>
  <c r="R20"/>
  <c r="T20"/>
  <c r="R19"/>
  <c r="T19"/>
  <c r="R18"/>
  <c r="T18"/>
  <c r="R17"/>
  <c r="T17"/>
  <c r="R16"/>
  <c r="T16"/>
  <c r="R15"/>
  <c r="T15"/>
  <c r="R14"/>
  <c r="T14" s="1"/>
  <c r="R13"/>
  <c r="T13"/>
  <c r="R12"/>
  <c r="T12"/>
  <c r="R11"/>
  <c r="T11"/>
  <c r="R10"/>
  <c r="T10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S30" i="33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 s="1"/>
  <c r="R26"/>
  <c r="T26"/>
  <c r="R25"/>
  <c r="T25" s="1"/>
  <c r="R24"/>
  <c r="T24"/>
  <c r="R23"/>
  <c r="T23" s="1"/>
  <c r="R22"/>
  <c r="T22"/>
  <c r="R21"/>
  <c r="T21" s="1"/>
  <c r="R20"/>
  <c r="T20"/>
  <c r="R19"/>
  <c r="T19" s="1"/>
  <c r="R18"/>
  <c r="T18"/>
  <c r="R17"/>
  <c r="T17" s="1"/>
  <c r="R16"/>
  <c r="T16"/>
  <c r="R15"/>
  <c r="T15" s="1"/>
  <c r="R14"/>
  <c r="T14"/>
  <c r="R13"/>
  <c r="T13" s="1"/>
  <c r="R12"/>
  <c r="T12"/>
  <c r="R11"/>
  <c r="T11"/>
  <c r="R10"/>
  <c r="T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R30" s="1"/>
  <c r="T31" s="1"/>
  <c r="T32" s="1"/>
  <c r="S30" i="32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/>
  <c r="R26"/>
  <c r="T26"/>
  <c r="R25"/>
  <c r="T25"/>
  <c r="R24"/>
  <c r="T24"/>
  <c r="R23"/>
  <c r="T23"/>
  <c r="R22"/>
  <c r="T22"/>
  <c r="R21"/>
  <c r="T21"/>
  <c r="R20"/>
  <c r="T20"/>
  <c r="R19"/>
  <c r="T19"/>
  <c r="R18"/>
  <c r="T18"/>
  <c r="R17"/>
  <c r="T17" s="1"/>
  <c r="R16"/>
  <c r="T16"/>
  <c r="R15"/>
  <c r="T15" s="1"/>
  <c r="R14"/>
  <c r="T14"/>
  <c r="R13"/>
  <c r="T13" s="1"/>
  <c r="R12"/>
  <c r="T12"/>
  <c r="R11"/>
  <c r="T11" s="1"/>
  <c r="R10"/>
  <c r="T10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R30" s="1"/>
  <c r="T31" s="1"/>
  <c r="T32" s="1"/>
  <c r="S30" i="31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/>
  <c r="R26"/>
  <c r="T26"/>
  <c r="R25"/>
  <c r="T25"/>
  <c r="R24"/>
  <c r="T24"/>
  <c r="R23"/>
  <c r="T23" s="1"/>
  <c r="R22"/>
  <c r="T22"/>
  <c r="R21"/>
  <c r="T21" s="1"/>
  <c r="R20"/>
  <c r="T20"/>
  <c r="R19"/>
  <c r="T19" s="1"/>
  <c r="R18"/>
  <c r="T18"/>
  <c r="R17"/>
  <c r="T17" s="1"/>
  <c r="R16"/>
  <c r="T16"/>
  <c r="R15"/>
  <c r="T15" s="1"/>
  <c r="R14"/>
  <c r="T14"/>
  <c r="R13"/>
  <c r="T13" s="1"/>
  <c r="R12"/>
  <c r="T12"/>
  <c r="R11"/>
  <c r="T11" s="1"/>
  <c r="R10"/>
  <c r="T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R30" s="1"/>
  <c r="T31" s="1"/>
  <c r="T32" s="1"/>
  <c r="S32" i="30"/>
  <c r="Q32"/>
  <c r="P32"/>
  <c r="O32"/>
  <c r="N32"/>
  <c r="M32"/>
  <c r="L32"/>
  <c r="S31"/>
  <c r="Q31"/>
  <c r="P31"/>
  <c r="O31"/>
  <c r="N31"/>
  <c r="M31"/>
  <c r="L31"/>
  <c r="K31"/>
  <c r="J31"/>
  <c r="I31"/>
  <c r="H31"/>
  <c r="G31"/>
  <c r="F31"/>
  <c r="T30"/>
  <c r="R17"/>
  <c r="T17" s="1"/>
  <c r="R16"/>
  <c r="T16" s="1"/>
  <c r="R15"/>
  <c r="T15" s="1"/>
  <c r="R14"/>
  <c r="T14" s="1"/>
  <c r="R13"/>
  <c r="T13" s="1"/>
  <c r="R12"/>
  <c r="T12" s="1"/>
  <c r="R11"/>
  <c r="T11" s="1"/>
  <c r="R10"/>
  <c r="T1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R9"/>
  <c r="T9" s="1"/>
  <c r="S30" i="29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/>
  <c r="R26"/>
  <c r="T26"/>
  <c r="R25"/>
  <c r="T25"/>
  <c r="R24"/>
  <c r="T24"/>
  <c r="R23"/>
  <c r="T23"/>
  <c r="R22"/>
  <c r="T22"/>
  <c r="R21"/>
  <c r="T21"/>
  <c r="R20"/>
  <c r="T20" s="1"/>
  <c r="R19"/>
  <c r="T19"/>
  <c r="R18"/>
  <c r="T18"/>
  <c r="R17"/>
  <c r="T17"/>
  <c r="R16"/>
  <c r="T16"/>
  <c r="R15"/>
  <c r="T15"/>
  <c r="R14"/>
  <c r="T14"/>
  <c r="R13"/>
  <c r="T13"/>
  <c r="R12"/>
  <c r="T12" s="1"/>
  <c r="R11"/>
  <c r="T11"/>
  <c r="R10"/>
  <c r="T10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S30" i="28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 s="1"/>
  <c r="R27"/>
  <c r="T27" s="1"/>
  <c r="R26"/>
  <c r="T26" s="1"/>
  <c r="R25"/>
  <c r="T25" s="1"/>
  <c r="R24"/>
  <c r="T24" s="1"/>
  <c r="T23"/>
  <c r="R23"/>
  <c r="R22"/>
  <c r="T22" s="1"/>
  <c r="R21"/>
  <c r="T21" s="1"/>
  <c r="R20"/>
  <c r="T20" s="1"/>
  <c r="R19"/>
  <c r="T19"/>
  <c r="R18"/>
  <c r="T18"/>
  <c r="R17"/>
  <c r="T17" s="1"/>
  <c r="R16"/>
  <c r="T16" s="1"/>
  <c r="R15"/>
  <c r="T15" s="1"/>
  <c r="R14"/>
  <c r="T14" s="1"/>
  <c r="R13"/>
  <c r="T13" s="1"/>
  <c r="R12"/>
  <c r="T12" s="1"/>
  <c r="R11"/>
  <c r="T11" s="1"/>
  <c r="R10"/>
  <c r="T1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R30"/>
  <c r="T31" s="1"/>
  <c r="T32" s="1"/>
  <c r="S30" i="27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 s="1"/>
  <c r="R26"/>
  <c r="T26"/>
  <c r="R25"/>
  <c r="T25" s="1"/>
  <c r="R24"/>
  <c r="T24"/>
  <c r="R23"/>
  <c r="T23" s="1"/>
  <c r="R22"/>
  <c r="T22"/>
  <c r="R21"/>
  <c r="T21" s="1"/>
  <c r="R20"/>
  <c r="T20"/>
  <c r="R19"/>
  <c r="T19"/>
  <c r="R18"/>
  <c r="T18"/>
  <c r="R17"/>
  <c r="T17"/>
  <c r="R16"/>
  <c r="T16"/>
  <c r="R15"/>
  <c r="T15"/>
  <c r="R14"/>
  <c r="T14" s="1"/>
  <c r="R13"/>
  <c r="T13"/>
  <c r="R12"/>
  <c r="T12" s="1"/>
  <c r="R11"/>
  <c r="T11"/>
  <c r="R10"/>
  <c r="T10" s="1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R28" i="26"/>
  <c r="T28" s="1"/>
  <c r="R27"/>
  <c r="T27" s="1"/>
  <c r="R26"/>
  <c r="R31"/>
  <c r="T31" s="1"/>
  <c r="T30"/>
  <c r="R30"/>
  <c r="R29"/>
  <c r="T29" s="1"/>
  <c r="R25"/>
  <c r="T25" s="1"/>
  <c r="R24"/>
  <c r="T24" s="1"/>
  <c r="R23"/>
  <c r="T23" s="1"/>
  <c r="R22"/>
  <c r="T22" s="1"/>
  <c r="T21"/>
  <c r="R21"/>
  <c r="R20"/>
  <c r="T20" s="1"/>
  <c r="R19"/>
  <c r="T19" s="1"/>
  <c r="R18"/>
  <c r="T18" s="1"/>
  <c r="T17"/>
  <c r="R17"/>
  <c r="R16"/>
  <c r="T16" s="1"/>
  <c r="R15"/>
  <c r="T15" s="1"/>
  <c r="R14"/>
  <c r="T14" s="1"/>
  <c r="T13"/>
  <c r="R13"/>
  <c r="R12"/>
  <c r="T12" s="1"/>
  <c r="R11"/>
  <c r="T11" s="1"/>
  <c r="R10"/>
  <c r="T1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R9"/>
  <c r="S30" i="25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 s="1"/>
  <c r="R26"/>
  <c r="T26"/>
  <c r="R25"/>
  <c r="T25" s="1"/>
  <c r="R24"/>
  <c r="T24"/>
  <c r="R23"/>
  <c r="T23" s="1"/>
  <c r="R22"/>
  <c r="T22"/>
  <c r="R21"/>
  <c r="T21" s="1"/>
  <c r="R20"/>
  <c r="T20"/>
  <c r="R19"/>
  <c r="T19" s="1"/>
  <c r="R18"/>
  <c r="T18"/>
  <c r="R17"/>
  <c r="T17" s="1"/>
  <c r="R16"/>
  <c r="T16"/>
  <c r="R15"/>
  <c r="T15"/>
  <c r="R14"/>
  <c r="T14"/>
  <c r="R13"/>
  <c r="T13" s="1"/>
  <c r="R12"/>
  <c r="T12"/>
  <c r="R11"/>
  <c r="T11"/>
  <c r="R10"/>
  <c r="T10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S30" i="24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 s="1"/>
  <c r="R26"/>
  <c r="T26"/>
  <c r="R25"/>
  <c r="T25" s="1"/>
  <c r="R24"/>
  <c r="T24"/>
  <c r="R23"/>
  <c r="T23" s="1"/>
  <c r="R22"/>
  <c r="T22" s="1"/>
  <c r="R21"/>
  <c r="T21" s="1"/>
  <c r="R20"/>
  <c r="T20" s="1"/>
  <c r="R19"/>
  <c r="T19" s="1"/>
  <c r="R18"/>
  <c r="T18" s="1"/>
  <c r="R17"/>
  <c r="T17" s="1"/>
  <c r="R16"/>
  <c r="T16" s="1"/>
  <c r="R15"/>
  <c r="T15" s="1"/>
  <c r="R14"/>
  <c r="T14" s="1"/>
  <c r="T13"/>
  <c r="R13"/>
  <c r="R12"/>
  <c r="T12" s="1"/>
  <c r="R11"/>
  <c r="T11" s="1"/>
  <c r="R10"/>
  <c r="T1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S30" i="23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 s="1"/>
  <c r="R26"/>
  <c r="T26"/>
  <c r="R25"/>
  <c r="T25" s="1"/>
  <c r="R24"/>
  <c r="T24"/>
  <c r="R23"/>
  <c r="T23" s="1"/>
  <c r="R22"/>
  <c r="T22"/>
  <c r="R21"/>
  <c r="T21" s="1"/>
  <c r="R20"/>
  <c r="T20"/>
  <c r="R19"/>
  <c r="T19" s="1"/>
  <c r="R18"/>
  <c r="T18"/>
  <c r="R17"/>
  <c r="T17" s="1"/>
  <c r="R16"/>
  <c r="T16"/>
  <c r="R15"/>
  <c r="T15" s="1"/>
  <c r="R14"/>
  <c r="T14"/>
  <c r="R13"/>
  <c r="T13" s="1"/>
  <c r="R12"/>
  <c r="T12"/>
  <c r="R11"/>
  <c r="T11"/>
  <c r="R10"/>
  <c r="T10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S30" i="22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/>
  <c r="R26"/>
  <c r="T26"/>
  <c r="R25"/>
  <c r="T25"/>
  <c r="R24"/>
  <c r="T24"/>
  <c r="R23"/>
  <c r="T23"/>
  <c r="R22"/>
  <c r="T22"/>
  <c r="R21"/>
  <c r="T21"/>
  <c r="R20"/>
  <c r="T20"/>
  <c r="R19"/>
  <c r="T19"/>
  <c r="R18"/>
  <c r="T18"/>
  <c r="R17"/>
  <c r="T17"/>
  <c r="R16"/>
  <c r="T16"/>
  <c r="R15"/>
  <c r="T15"/>
  <c r="R14"/>
  <c r="T14"/>
  <c r="R13"/>
  <c r="T13"/>
  <c r="R12"/>
  <c r="T12"/>
  <c r="R11"/>
  <c r="T11" s="1"/>
  <c r="R10"/>
  <c r="T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R30" s="1"/>
  <c r="T31" s="1"/>
  <c r="T32" s="1"/>
  <c r="S30" i="21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/>
  <c r="R26"/>
  <c r="T26"/>
  <c r="R25"/>
  <c r="T25"/>
  <c r="R24"/>
  <c r="T24"/>
  <c r="R23"/>
  <c r="T23"/>
  <c r="R22"/>
  <c r="T22"/>
  <c r="R21"/>
  <c r="T21"/>
  <c r="R20"/>
  <c r="T20" s="1"/>
  <c r="R19"/>
  <c r="T19"/>
  <c r="R18"/>
  <c r="T18" s="1"/>
  <c r="R17"/>
  <c r="T17"/>
  <c r="R16"/>
  <c r="T16"/>
  <c r="R15"/>
  <c r="T15"/>
  <c r="R14"/>
  <c r="T14"/>
  <c r="R13"/>
  <c r="T13"/>
  <c r="R12"/>
  <c r="T12"/>
  <c r="R11"/>
  <c r="T11"/>
  <c r="R10"/>
  <c r="T10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S30" i="20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 s="1"/>
  <c r="R27"/>
  <c r="T27" s="1"/>
  <c r="R26"/>
  <c r="T26" s="1"/>
  <c r="R25"/>
  <c r="T25" s="1"/>
  <c r="R24"/>
  <c r="T24" s="1"/>
  <c r="R23"/>
  <c r="T23"/>
  <c r="R22"/>
  <c r="T22" s="1"/>
  <c r="R21"/>
  <c r="T21" s="1"/>
  <c r="R20"/>
  <c r="T20" s="1"/>
  <c r="R19"/>
  <c r="T19" s="1"/>
  <c r="R18"/>
  <c r="T18" s="1"/>
  <c r="R17"/>
  <c r="T17" s="1"/>
  <c r="R16"/>
  <c r="T16" s="1"/>
  <c r="R15"/>
  <c r="T15" s="1"/>
  <c r="R14"/>
  <c r="T14" s="1"/>
  <c r="R13"/>
  <c r="T13" s="1"/>
  <c r="R12"/>
  <c r="T12" s="1"/>
  <c r="R11"/>
  <c r="T11" s="1"/>
  <c r="R10"/>
  <c r="T1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R30"/>
  <c r="T31" s="1"/>
  <c r="T32" s="1"/>
  <c r="S30" i="19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 s="1"/>
  <c r="R26"/>
  <c r="T26"/>
  <c r="R25"/>
  <c r="T25"/>
  <c r="R24"/>
  <c r="T24"/>
  <c r="R23"/>
  <c r="T23"/>
  <c r="R22"/>
  <c r="T22"/>
  <c r="R21"/>
  <c r="T21"/>
  <c r="R20"/>
  <c r="T20"/>
  <c r="R19"/>
  <c r="T19"/>
  <c r="R18"/>
  <c r="T18"/>
  <c r="R17"/>
  <c r="T17"/>
  <c r="R16"/>
  <c r="T16"/>
  <c r="R15"/>
  <c r="T15"/>
  <c r="R14"/>
  <c r="T14"/>
  <c r="R13"/>
  <c r="T13"/>
  <c r="R12"/>
  <c r="T12"/>
  <c r="R11"/>
  <c r="T11"/>
  <c r="R10"/>
  <c r="T10" s="1"/>
  <c r="T3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R30"/>
  <c r="T31" s="1"/>
  <c r="T32" s="1"/>
  <c r="R52" i="18"/>
  <c r="T52" s="1"/>
  <c r="R40"/>
  <c r="T40" s="1"/>
  <c r="R29"/>
  <c r="T29" s="1"/>
  <c r="R54"/>
  <c r="T54" s="1"/>
  <c r="R53"/>
  <c r="T53" s="1"/>
  <c r="R51"/>
  <c r="T51" s="1"/>
  <c r="T50"/>
  <c r="R50"/>
  <c r="R49"/>
  <c r="T49" s="1"/>
  <c r="R48"/>
  <c r="T48" s="1"/>
  <c r="T47"/>
  <c r="R47"/>
  <c r="R46"/>
  <c r="T46" s="1"/>
  <c r="R45"/>
  <c r="T45" s="1"/>
  <c r="R44"/>
  <c r="T44" s="1"/>
  <c r="R43"/>
  <c r="T43" s="1"/>
  <c r="R42"/>
  <c r="T42" s="1"/>
  <c r="R41"/>
  <c r="T41" s="1"/>
  <c r="R39"/>
  <c r="T39" s="1"/>
  <c r="R28"/>
  <c r="T28" s="1"/>
  <c r="R27"/>
  <c r="T27" s="1"/>
  <c r="R26"/>
  <c r="T26" s="1"/>
  <c r="R25"/>
  <c r="T25" s="1"/>
  <c r="R24"/>
  <c r="T24" s="1"/>
  <c r="R23"/>
  <c r="T23" s="1"/>
  <c r="R22"/>
  <c r="T22" s="1"/>
  <c r="R21"/>
  <c r="T21" s="1"/>
  <c r="R20"/>
  <c r="T20" s="1"/>
  <c r="R19"/>
  <c r="T19" s="1"/>
  <c r="S57"/>
  <c r="Q57"/>
  <c r="P57"/>
  <c r="O57"/>
  <c r="N57"/>
  <c r="M57"/>
  <c r="L57"/>
  <c r="S56"/>
  <c r="Q56"/>
  <c r="P56"/>
  <c r="O56"/>
  <c r="N56"/>
  <c r="M56"/>
  <c r="L56"/>
  <c r="K56"/>
  <c r="J56"/>
  <c r="I56"/>
  <c r="H56"/>
  <c r="G56"/>
  <c r="F56"/>
  <c r="R55"/>
  <c r="T55" s="1"/>
  <c r="R38"/>
  <c r="T38"/>
  <c r="R37"/>
  <c r="T37"/>
  <c r="R36"/>
  <c r="T36"/>
  <c r="R35"/>
  <c r="T35"/>
  <c r="R34"/>
  <c r="T34"/>
  <c r="R33"/>
  <c r="T33"/>
  <c r="R32"/>
  <c r="T32"/>
  <c r="R31"/>
  <c r="T31"/>
  <c r="R30"/>
  <c r="T30"/>
  <c r="R18"/>
  <c r="T18"/>
  <c r="R17"/>
  <c r="T17"/>
  <c r="R16"/>
  <c r="T16"/>
  <c r="R15"/>
  <c r="T15"/>
  <c r="R14"/>
  <c r="T14"/>
  <c r="R13"/>
  <c r="T13"/>
  <c r="R12"/>
  <c r="T12"/>
  <c r="R11"/>
  <c r="T11"/>
  <c r="R10"/>
  <c r="T10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R9"/>
  <c r="T9" s="1"/>
  <c r="R26" i="17"/>
  <c r="T26" s="1"/>
  <c r="R25"/>
  <c r="T25" s="1"/>
  <c r="R24"/>
  <c r="T24" s="1"/>
  <c r="R23"/>
  <c r="T23" s="1"/>
  <c r="R22"/>
  <c r="T22" s="1"/>
  <c r="S36"/>
  <c r="Q36"/>
  <c r="P36"/>
  <c r="O36"/>
  <c r="N36"/>
  <c r="M36"/>
  <c r="L36"/>
  <c r="S35"/>
  <c r="Q35"/>
  <c r="P35"/>
  <c r="O35"/>
  <c r="N35"/>
  <c r="M35"/>
  <c r="L35"/>
  <c r="K35"/>
  <c r="J35"/>
  <c r="I35"/>
  <c r="H35"/>
  <c r="G35"/>
  <c r="F35"/>
  <c r="R34"/>
  <c r="T34" s="1"/>
  <c r="R31"/>
  <c r="T31"/>
  <c r="R30"/>
  <c r="T30"/>
  <c r="R29"/>
  <c r="T29"/>
  <c r="R28"/>
  <c r="T28" s="1"/>
  <c r="R27"/>
  <c r="T27"/>
  <c r="R21"/>
  <c r="T21"/>
  <c r="R20"/>
  <c r="T20"/>
  <c r="R19"/>
  <c r="T19"/>
  <c r="R18"/>
  <c r="T18"/>
  <c r="R17"/>
  <c r="T17" s="1"/>
  <c r="R16"/>
  <c r="T16"/>
  <c r="R15"/>
  <c r="T15"/>
  <c r="R14"/>
  <c r="T14"/>
  <c r="R13"/>
  <c r="T13" s="1"/>
  <c r="R12"/>
  <c r="T12"/>
  <c r="R11"/>
  <c r="T11"/>
  <c r="R10"/>
  <c r="T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R9"/>
  <c r="R36" s="1"/>
  <c r="T37" s="1"/>
  <c r="T38" s="1"/>
  <c r="S30" i="16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 s="1"/>
  <c r="T27"/>
  <c r="R27"/>
  <c r="R26"/>
  <c r="T26" s="1"/>
  <c r="T25"/>
  <c r="R25"/>
  <c r="R24"/>
  <c r="T24" s="1"/>
  <c r="T23"/>
  <c r="R23"/>
  <c r="R22"/>
  <c r="T22" s="1"/>
  <c r="T21"/>
  <c r="R21"/>
  <c r="R20"/>
  <c r="T20" s="1"/>
  <c r="R19"/>
  <c r="T19" s="1"/>
  <c r="R18"/>
  <c r="T18" s="1"/>
  <c r="R17"/>
  <c r="T17" s="1"/>
  <c r="R16"/>
  <c r="T16" s="1"/>
  <c r="R15"/>
  <c r="T15" s="1"/>
  <c r="R14"/>
  <c r="T14" s="1"/>
  <c r="R13"/>
  <c r="T13" s="1"/>
  <c r="R12"/>
  <c r="T12" s="1"/>
  <c r="R11"/>
  <c r="T11" s="1"/>
  <c r="R10"/>
  <c r="T1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/>
  <c r="S37" i="15"/>
  <c r="R27"/>
  <c r="T27" s="1"/>
  <c r="R26"/>
  <c r="T26" s="1"/>
  <c r="R25"/>
  <c r="T25" s="1"/>
  <c r="R31"/>
  <c r="T31" s="1"/>
  <c r="R30"/>
  <c r="T30" s="1"/>
  <c r="R29"/>
  <c r="T29" s="1"/>
  <c r="R28"/>
  <c r="T28" s="1"/>
  <c r="S36"/>
  <c r="Q36"/>
  <c r="P36"/>
  <c r="O36"/>
  <c r="N36"/>
  <c r="M36"/>
  <c r="L36"/>
  <c r="S35"/>
  <c r="Q35"/>
  <c r="P35"/>
  <c r="O35"/>
  <c r="N35"/>
  <c r="M35"/>
  <c r="L35"/>
  <c r="K35"/>
  <c r="J35"/>
  <c r="I35"/>
  <c r="H35"/>
  <c r="G35"/>
  <c r="F35"/>
  <c r="R34"/>
  <c r="T34" s="1"/>
  <c r="R32"/>
  <c r="T32" s="1"/>
  <c r="R24"/>
  <c r="T24" s="1"/>
  <c r="R23"/>
  <c r="T23" s="1"/>
  <c r="R22"/>
  <c r="T22" s="1"/>
  <c r="R20"/>
  <c r="T20" s="1"/>
  <c r="R19"/>
  <c r="T19" s="1"/>
  <c r="R18"/>
  <c r="T18" s="1"/>
  <c r="R16"/>
  <c r="T16" s="1"/>
  <c r="R15"/>
  <c r="T15" s="1"/>
  <c r="R14"/>
  <c r="T14" s="1"/>
  <c r="R13"/>
  <c r="T13" s="1"/>
  <c r="R12"/>
  <c r="T12" s="1"/>
  <c r="R11"/>
  <c r="T11" s="1"/>
  <c r="R10"/>
  <c r="T1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R9"/>
  <c r="R36"/>
  <c r="T37" s="1"/>
  <c r="T38" s="1"/>
  <c r="S34" i="14"/>
  <c r="Q34"/>
  <c r="P34"/>
  <c r="O34"/>
  <c r="N34"/>
  <c r="M34"/>
  <c r="L34"/>
  <c r="S33"/>
  <c r="Q33"/>
  <c r="P33"/>
  <c r="O33"/>
  <c r="N33"/>
  <c r="M33"/>
  <c r="L33"/>
  <c r="K33"/>
  <c r="J33"/>
  <c r="I33"/>
  <c r="H33"/>
  <c r="G33"/>
  <c r="F33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R34"/>
  <c r="T35" s="1"/>
  <c r="T36" s="1"/>
  <c r="S29" i="13"/>
  <c r="Q29"/>
  <c r="P29"/>
  <c r="O29"/>
  <c r="N29"/>
  <c r="M29"/>
  <c r="L29"/>
  <c r="S28"/>
  <c r="Q28"/>
  <c r="P28"/>
  <c r="O28"/>
  <c r="N28"/>
  <c r="M28"/>
  <c r="L28"/>
  <c r="K28"/>
  <c r="J28"/>
  <c r="I28"/>
  <c r="H28"/>
  <c r="G28"/>
  <c r="F28"/>
  <c r="R27"/>
  <c r="T27" s="1"/>
  <c r="R26"/>
  <c r="T26" s="1"/>
  <c r="R25"/>
  <c r="T25" s="1"/>
  <c r="R24"/>
  <c r="T24" s="1"/>
  <c r="R17"/>
  <c r="T17" s="1"/>
  <c r="R16"/>
  <c r="T16" s="1"/>
  <c r="R15"/>
  <c r="T15" s="1"/>
  <c r="R14"/>
  <c r="T14" s="1"/>
  <c r="R13"/>
  <c r="T13" s="1"/>
  <c r="R12"/>
  <c r="T12" s="1"/>
  <c r="R11"/>
  <c r="T11" s="1"/>
  <c r="R10"/>
  <c r="T10" s="1"/>
  <c r="A10"/>
  <c r="A11" s="1"/>
  <c r="A12" s="1"/>
  <c r="A13" s="1"/>
  <c r="A14" s="1"/>
  <c r="A15" s="1"/>
  <c r="A16" s="1"/>
  <c r="R9"/>
  <c r="S30" i="12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 s="1"/>
  <c r="R27"/>
  <c r="T27" s="1"/>
  <c r="R26"/>
  <c r="T26" s="1"/>
  <c r="R25"/>
  <c r="T25" s="1"/>
  <c r="R24"/>
  <c r="T24" s="1"/>
  <c r="R23"/>
  <c r="T23" s="1"/>
  <c r="R22"/>
  <c r="T22" s="1"/>
  <c r="R21"/>
  <c r="T21" s="1"/>
  <c r="R20"/>
  <c r="T20" s="1"/>
  <c r="R19"/>
  <c r="T19" s="1"/>
  <c r="R18"/>
  <c r="T18" s="1"/>
  <c r="R17"/>
  <c r="T17" s="1"/>
  <c r="R16"/>
  <c r="T16" s="1"/>
  <c r="R15"/>
  <c r="T15" s="1"/>
  <c r="R14"/>
  <c r="T14" s="1"/>
  <c r="T13"/>
  <c r="R13"/>
  <c r="R12"/>
  <c r="T12" s="1"/>
  <c r="R11"/>
  <c r="T11" s="1"/>
  <c r="R10"/>
  <c r="T10" s="1"/>
  <c r="T3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R30"/>
  <c r="T31" s="1"/>
  <c r="T32" s="1"/>
  <c r="S30" i="11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 s="1"/>
  <c r="R27"/>
  <c r="T27" s="1"/>
  <c r="R26"/>
  <c r="T26" s="1"/>
  <c r="R25"/>
  <c r="T25" s="1"/>
  <c r="R24"/>
  <c r="T24"/>
  <c r="R23"/>
  <c r="T23" s="1"/>
  <c r="R22"/>
  <c r="T22"/>
  <c r="R21"/>
  <c r="T21" s="1"/>
  <c r="R20"/>
  <c r="T20"/>
  <c r="R19"/>
  <c r="T19" s="1"/>
  <c r="R18"/>
  <c r="T18"/>
  <c r="R17"/>
  <c r="T17" s="1"/>
  <c r="R16"/>
  <c r="T16"/>
  <c r="R15"/>
  <c r="T15" s="1"/>
  <c r="T30" s="1"/>
  <c r="R14"/>
  <c r="T14"/>
  <c r="R13"/>
  <c r="T13"/>
  <c r="R12"/>
  <c r="T12"/>
  <c r="R11"/>
  <c r="T11"/>
  <c r="R10"/>
  <c r="T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R30" s="1"/>
  <c r="T31" s="1"/>
  <c r="T32" s="1"/>
  <c r="S30" i="10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/>
  <c r="R26"/>
  <c r="T26"/>
  <c r="R25"/>
  <c r="T25"/>
  <c r="R24"/>
  <c r="T24"/>
  <c r="R23"/>
  <c r="T23"/>
  <c r="R22"/>
  <c r="T22"/>
  <c r="R21"/>
  <c r="T21"/>
  <c r="R20"/>
  <c r="T20"/>
  <c r="R19"/>
  <c r="T19"/>
  <c r="R18"/>
  <c r="T18"/>
  <c r="R17"/>
  <c r="T17"/>
  <c r="R16"/>
  <c r="T16"/>
  <c r="R15"/>
  <c r="T15"/>
  <c r="R14"/>
  <c r="T14"/>
  <c r="R13"/>
  <c r="T13"/>
  <c r="R12"/>
  <c r="T12"/>
  <c r="R11"/>
  <c r="T11"/>
  <c r="R10"/>
  <c r="T10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T30" s="1"/>
  <c r="S30" i="9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/>
  <c r="R26"/>
  <c r="T26"/>
  <c r="R25"/>
  <c r="T25"/>
  <c r="R24"/>
  <c r="T24"/>
  <c r="R23"/>
  <c r="T23" s="1"/>
  <c r="R22"/>
  <c r="T22"/>
  <c r="R21"/>
  <c r="T21" s="1"/>
  <c r="R20"/>
  <c r="T20"/>
  <c r="R19"/>
  <c r="T19" s="1"/>
  <c r="R18"/>
  <c r="T18"/>
  <c r="R17"/>
  <c r="T17" s="1"/>
  <c r="R16"/>
  <c r="T16"/>
  <c r="R15"/>
  <c r="T15" s="1"/>
  <c r="T30" s="1"/>
  <c r="R14"/>
  <c r="T14"/>
  <c r="R13"/>
  <c r="T13"/>
  <c r="R12"/>
  <c r="T12"/>
  <c r="R11"/>
  <c r="T11"/>
  <c r="R10"/>
  <c r="T10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S32" i="2"/>
  <c r="T30" i="42"/>
  <c r="T9" i="41"/>
  <c r="T30"/>
  <c r="T30" i="40"/>
  <c r="R30"/>
  <c r="T31" s="1"/>
  <c r="T32" s="1"/>
  <c r="T30" i="39"/>
  <c r="R30"/>
  <c r="T31" s="1"/>
  <c r="T32" s="1"/>
  <c r="T9" i="38"/>
  <c r="T30"/>
  <c r="T30" i="37"/>
  <c r="R30"/>
  <c r="T31" s="1"/>
  <c r="T32" s="1"/>
  <c r="R29" i="36"/>
  <c r="T30" s="1"/>
  <c r="T31" s="1"/>
  <c r="T30" i="35"/>
  <c r="R30"/>
  <c r="T31"/>
  <c r="T32" s="1"/>
  <c r="R30" i="34"/>
  <c r="T31" s="1"/>
  <c r="T32" s="1"/>
  <c r="T9" i="33"/>
  <c r="T30"/>
  <c r="T9" i="32"/>
  <c r="T30"/>
  <c r="T9" i="31"/>
  <c r="T30"/>
  <c r="R32" i="30"/>
  <c r="T33" s="1"/>
  <c r="T34" s="1"/>
  <c r="T30" i="29"/>
  <c r="R30"/>
  <c r="T31"/>
  <c r="T32" s="1"/>
  <c r="T9" i="28"/>
  <c r="T30" i="27"/>
  <c r="R30"/>
  <c r="T31" s="1"/>
  <c r="T32" s="1"/>
  <c r="T9" i="26"/>
  <c r="R30" i="25"/>
  <c r="T31" s="1"/>
  <c r="T32" s="1"/>
  <c r="T9" i="24"/>
  <c r="T30" i="23"/>
  <c r="R30"/>
  <c r="T31"/>
  <c r="T32" s="1"/>
  <c r="T9" i="22"/>
  <c r="T30" s="1"/>
  <c r="T30" i="21"/>
  <c r="R30"/>
  <c r="T31"/>
  <c r="T32" s="1"/>
  <c r="T9" i="20"/>
  <c r="T9" i="19"/>
  <c r="R57" i="18"/>
  <c r="T58" s="1"/>
  <c r="T59" s="1"/>
  <c r="T9" i="17"/>
  <c r="R30" i="16"/>
  <c r="T31" s="1"/>
  <c r="T32" s="1"/>
  <c r="T9" i="15"/>
  <c r="T9" i="13"/>
  <c r="T9" i="12"/>
  <c r="T9" i="11"/>
  <c r="R30" i="10"/>
  <c r="T31"/>
  <c r="T32" s="1"/>
  <c r="R30" i="9"/>
  <c r="T31" s="1"/>
  <c r="T32" s="1"/>
  <c r="T9"/>
  <c r="S59" i="8"/>
  <c r="Q59"/>
  <c r="P59"/>
  <c r="O59"/>
  <c r="N59"/>
  <c r="M59"/>
  <c r="L59"/>
  <c r="S58"/>
  <c r="Q58"/>
  <c r="P58"/>
  <c r="O58"/>
  <c r="N58"/>
  <c r="M58"/>
  <c r="L58"/>
  <c r="K58"/>
  <c r="J58"/>
  <c r="I58"/>
  <c r="H58"/>
  <c r="G58"/>
  <c r="F58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T59"/>
  <c r="S30" i="7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/>
  <c r="R26"/>
  <c r="T26"/>
  <c r="R25"/>
  <c r="T25"/>
  <c r="R24"/>
  <c r="T24"/>
  <c r="R23"/>
  <c r="T23" s="1"/>
  <c r="R22"/>
  <c r="T22"/>
  <c r="R21"/>
  <c r="T21" s="1"/>
  <c r="R20"/>
  <c r="T20"/>
  <c r="R19"/>
  <c r="T19" s="1"/>
  <c r="R18"/>
  <c r="T18"/>
  <c r="R17"/>
  <c r="T17"/>
  <c r="R16"/>
  <c r="T16"/>
  <c r="R15"/>
  <c r="T15"/>
  <c r="R14"/>
  <c r="T14"/>
  <c r="R13"/>
  <c r="T13" s="1"/>
  <c r="R12"/>
  <c r="T12"/>
  <c r="R11"/>
  <c r="T11"/>
  <c r="R10"/>
  <c r="T10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T30" s="1"/>
  <c r="S30" i="6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/>
  <c r="R26"/>
  <c r="T26"/>
  <c r="R25"/>
  <c r="T25" s="1"/>
  <c r="R24"/>
  <c r="T24"/>
  <c r="R23"/>
  <c r="T23"/>
  <c r="R22"/>
  <c r="T22"/>
  <c r="R21"/>
  <c r="T21"/>
  <c r="R20"/>
  <c r="T20"/>
  <c r="R19"/>
  <c r="T19" s="1"/>
  <c r="R18"/>
  <c r="T18"/>
  <c r="R17"/>
  <c r="T17"/>
  <c r="R16"/>
  <c r="T16"/>
  <c r="R15"/>
  <c r="T15" s="1"/>
  <c r="R14"/>
  <c r="T14" s="1"/>
  <c r="R13"/>
  <c r="T13" s="1"/>
  <c r="R12"/>
  <c r="T12" s="1"/>
  <c r="R11"/>
  <c r="T11"/>
  <c r="R10"/>
  <c r="T10" s="1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S30" i="5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T28"/>
  <c r="R28"/>
  <c r="R27"/>
  <c r="T27" s="1"/>
  <c r="T26"/>
  <c r="R26"/>
  <c r="R25"/>
  <c r="T25" s="1"/>
  <c r="T24"/>
  <c r="R24"/>
  <c r="R23"/>
  <c r="T23" s="1"/>
  <c r="T22"/>
  <c r="R22"/>
  <c r="R21"/>
  <c r="T21" s="1"/>
  <c r="T20"/>
  <c r="R20"/>
  <c r="R19"/>
  <c r="T19" s="1"/>
  <c r="T18"/>
  <c r="R18"/>
  <c r="R17"/>
  <c r="T17" s="1"/>
  <c r="T16"/>
  <c r="R16"/>
  <c r="R15"/>
  <c r="T15" s="1"/>
  <c r="R14"/>
  <c r="T14" s="1"/>
  <c r="R13"/>
  <c r="T13" s="1"/>
  <c r="R12"/>
  <c r="T12" s="1"/>
  <c r="R11"/>
  <c r="T11" s="1"/>
  <c r="T10"/>
  <c r="R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/>
  <c r="S30" i="4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/>
  <c r="R26"/>
  <c r="T26"/>
  <c r="R25"/>
  <c r="T25"/>
  <c r="R24"/>
  <c r="T24"/>
  <c r="R23"/>
  <c r="T23"/>
  <c r="R22"/>
  <c r="T22"/>
  <c r="R21"/>
  <c r="T21"/>
  <c r="R20"/>
  <c r="T20" s="1"/>
  <c r="R19"/>
  <c r="T19"/>
  <c r="R18"/>
  <c r="T18"/>
  <c r="R17"/>
  <c r="T17"/>
  <c r="R16"/>
  <c r="T16"/>
  <c r="R15"/>
  <c r="T15"/>
  <c r="R14"/>
  <c r="T14"/>
  <c r="R13"/>
  <c r="T13"/>
  <c r="R12"/>
  <c r="T12"/>
  <c r="R11"/>
  <c r="T11"/>
  <c r="R10"/>
  <c r="T10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T30" s="1"/>
  <c r="R34" i="3"/>
  <c r="T34" s="1"/>
  <c r="R33"/>
  <c r="T33" s="1"/>
  <c r="R32"/>
  <c r="T32" s="1"/>
  <c r="R31"/>
  <c r="T31" s="1"/>
  <c r="R28"/>
  <c r="T28" s="1"/>
  <c r="R18"/>
  <c r="T18" s="1"/>
  <c r="R17"/>
  <c r="T17" s="1"/>
  <c r="R16"/>
  <c r="T16" s="1"/>
  <c r="R14"/>
  <c r="T14" s="1"/>
  <c r="R13"/>
  <c r="T13" s="1"/>
  <c r="R10"/>
  <c r="T10" s="1"/>
  <c r="R9"/>
  <c r="T9" s="1"/>
  <c r="S36"/>
  <c r="Q36"/>
  <c r="P36"/>
  <c r="O36"/>
  <c r="N36"/>
  <c r="M36"/>
  <c r="L36"/>
  <c r="S35"/>
  <c r="Q35"/>
  <c r="P35"/>
  <c r="O35"/>
  <c r="N35"/>
  <c r="M35"/>
  <c r="L35"/>
  <c r="K35"/>
  <c r="J35"/>
  <c r="I35"/>
  <c r="H35"/>
  <c r="G35"/>
  <c r="F35"/>
  <c r="A10"/>
  <c r="A11" s="1"/>
  <c r="S30" i="2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R28"/>
  <c r="T28"/>
  <c r="R27"/>
  <c r="T27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9"/>
  <c r="T9" s="1"/>
  <c r="S30" i="1"/>
  <c r="Q30"/>
  <c r="P30"/>
  <c r="O30"/>
  <c r="N30"/>
  <c r="M30"/>
  <c r="L30"/>
  <c r="S29"/>
  <c r="Q29"/>
  <c r="P29"/>
  <c r="O29"/>
  <c r="N29"/>
  <c r="M29"/>
  <c r="L29"/>
  <c r="K29"/>
  <c r="J29"/>
  <c r="I29"/>
  <c r="H29"/>
  <c r="G29"/>
  <c r="F29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R14"/>
  <c r="T14" s="1"/>
  <c r="R13"/>
  <c r="T13" s="1"/>
  <c r="R25"/>
  <c r="T25" s="1"/>
  <c r="R24"/>
  <c r="T24" s="1"/>
  <c r="R27"/>
  <c r="T27" s="1"/>
  <c r="R9"/>
  <c r="T9" s="1"/>
  <c r="R16"/>
  <c r="T16" s="1"/>
  <c r="R26"/>
  <c r="T26" s="1"/>
  <c r="R15"/>
  <c r="T15" s="1"/>
  <c r="R17"/>
  <c r="T17" s="1"/>
  <c r="R21"/>
  <c r="T21" s="1"/>
  <c r="R20"/>
  <c r="T20" s="1"/>
  <c r="R28"/>
  <c r="T28" s="1"/>
  <c r="R12"/>
  <c r="T12" s="1"/>
  <c r="R11"/>
  <c r="T11" s="1"/>
  <c r="R19"/>
  <c r="T19" s="1"/>
  <c r="R10"/>
  <c r="R22"/>
  <c r="T22"/>
  <c r="R23"/>
  <c r="T23"/>
  <c r="R18"/>
  <c r="T18"/>
  <c r="T10"/>
  <c r="R30"/>
  <c r="T31" s="1"/>
  <c r="T32" s="1"/>
  <c r="R30" i="6"/>
  <c r="T31" s="1"/>
  <c r="T32" s="1"/>
  <c r="R30" i="5"/>
  <c r="T31" s="1"/>
  <c r="T32" s="1"/>
  <c r="R30" i="4"/>
  <c r="T31" s="1"/>
  <c r="T32" s="1"/>
  <c r="R36" i="3"/>
  <c r="T37" s="1"/>
  <c r="T38" s="1"/>
  <c r="R30" i="2"/>
  <c r="T31" s="1"/>
  <c r="T32" s="1"/>
  <c r="R59" i="8"/>
  <c r="T60" s="1"/>
  <c r="T61" s="1"/>
  <c r="R30" i="7"/>
  <c r="T31" s="1"/>
  <c r="T32" s="1"/>
  <c r="T34" i="14"/>
  <c r="T26" i="26" l="1"/>
  <c r="T34" s="1"/>
  <c r="R34"/>
  <c r="T35" s="1"/>
  <c r="T36" s="1"/>
  <c r="R29" i="13"/>
  <c r="T30" s="1"/>
  <c r="T31" s="1"/>
  <c r="T30" i="5"/>
  <c r="T30" i="34"/>
  <c r="T29" i="13"/>
  <c r="T36" i="15"/>
  <c r="A11" i="36"/>
  <c r="A12" i="3"/>
  <c r="T30" i="6"/>
  <c r="R30" i="24"/>
  <c r="T31" s="1"/>
  <c r="T32" s="1"/>
  <c r="T30" i="1"/>
  <c r="T57" i="18"/>
  <c r="T30" i="25"/>
  <c r="T30" i="44"/>
  <c r="T30" i="49"/>
  <c r="T29" i="36"/>
  <c r="T30" i="28"/>
  <c r="T30" i="50"/>
  <c r="R30"/>
  <c r="T31" s="1"/>
  <c r="T32" s="1"/>
  <c r="R30" i="49"/>
  <c r="T31" s="1"/>
  <c r="T32" s="1"/>
  <c r="T30" i="16"/>
  <c r="T30" i="48"/>
  <c r="R30"/>
  <c r="T31" s="1"/>
  <c r="T32" s="1"/>
  <c r="T36" i="3"/>
  <c r="T32" i="30"/>
  <c r="T30" i="24"/>
  <c r="T30" i="47"/>
  <c r="R30"/>
  <c r="T31" s="1"/>
  <c r="T32" s="1"/>
  <c r="T30" i="2"/>
  <c r="T30" i="20"/>
  <c r="T36" i="17"/>
  <c r="A31"/>
  <c r="A32" s="1"/>
  <c r="A33" s="1"/>
  <c r="A34" s="1"/>
</calcChain>
</file>

<file path=xl/sharedStrings.xml><?xml version="1.0" encoding="utf-8"?>
<sst xmlns="http://schemas.openxmlformats.org/spreadsheetml/2006/main" count="5916" uniqueCount="1279">
  <si>
    <t>Church/Group Name:</t>
  </si>
  <si>
    <t>Regular</t>
  </si>
  <si>
    <t>#1</t>
  </si>
  <si>
    <t>#2</t>
  </si>
  <si>
    <t>Last Name</t>
  </si>
  <si>
    <t>First Name</t>
  </si>
  <si>
    <t>Age</t>
  </si>
  <si>
    <t>M/F</t>
  </si>
  <si>
    <t>Rlway</t>
  </si>
  <si>
    <t>Single</t>
  </si>
  <si>
    <t>Double</t>
  </si>
  <si>
    <t>Triple</t>
  </si>
  <si>
    <t>Room</t>
  </si>
  <si>
    <t>LR</t>
  </si>
  <si>
    <t>Reg.</t>
  </si>
  <si>
    <t>Group Leader(s):</t>
  </si>
  <si>
    <t>Children (0-11):</t>
  </si>
  <si>
    <t>S</t>
  </si>
  <si>
    <t>M</t>
  </si>
  <si>
    <t>L</t>
  </si>
  <si>
    <t>XL</t>
  </si>
  <si>
    <t>2X</t>
  </si>
  <si>
    <t>3X</t>
  </si>
  <si>
    <t>$ Totals:</t>
  </si>
  <si>
    <r>
      <t xml:space="preserve">Additional Hotel Fees: </t>
    </r>
    <r>
      <rPr>
        <b/>
        <sz val="8"/>
        <color indexed="8"/>
        <rFont val="Calibri"/>
        <family val="2"/>
      </rPr>
      <t>($)</t>
    </r>
  </si>
  <si>
    <r>
      <t xml:space="preserve">Registration Fees: </t>
    </r>
    <r>
      <rPr>
        <b/>
        <sz val="8"/>
        <color indexed="8"/>
        <rFont val="Calibri"/>
        <family val="2"/>
      </rPr>
      <t>($)</t>
    </r>
  </si>
  <si>
    <r>
      <t xml:space="preserve">TShirt Size: </t>
    </r>
    <r>
      <rPr>
        <sz val="7"/>
        <color indexed="8"/>
        <rFont val="Calibri"/>
        <family val="2"/>
      </rPr>
      <t>(enter 1 in choice)</t>
    </r>
  </si>
  <si>
    <r>
      <t>Forms in:</t>
    </r>
    <r>
      <rPr>
        <sz val="7"/>
        <color indexed="8"/>
        <rFont val="Calibri"/>
        <family val="2"/>
      </rPr>
      <t>(X)</t>
    </r>
  </si>
  <si>
    <t>Church Phone #:</t>
  </si>
  <si>
    <t>Church Address:</t>
  </si>
  <si>
    <t>Group Summary Form</t>
  </si>
  <si>
    <t>F</t>
  </si>
  <si>
    <t>X</t>
  </si>
  <si>
    <t>Total Fees</t>
  </si>
  <si>
    <t>Balance Due</t>
  </si>
  <si>
    <t>Teens (12-18):</t>
  </si>
  <si>
    <t>Other +/-</t>
  </si>
  <si>
    <t>Date:</t>
  </si>
  <si>
    <t>Amount:</t>
  </si>
  <si>
    <r>
      <rPr>
        <b/>
        <sz val="8"/>
        <color indexed="8"/>
        <rFont val="Calibri"/>
        <family val="2"/>
      </rPr>
      <t>Dep. Rcvd</t>
    </r>
    <r>
      <rPr>
        <b/>
        <sz val="10"/>
        <color indexed="8"/>
        <rFont val="Calibri"/>
        <family val="2"/>
      </rPr>
      <t xml:space="preserve"> $150/ea</t>
    </r>
  </si>
  <si>
    <t>Payment made to C4C:</t>
  </si>
  <si>
    <t xml:space="preserve"># Totals: </t>
  </si>
  <si>
    <t>Adults (19+):</t>
  </si>
  <si>
    <t>Shaded Sections for Office Use Only</t>
  </si>
  <si>
    <t>City, State, Zip:</t>
  </si>
  <si>
    <t>Pastors Name:</t>
  </si>
  <si>
    <t>GLs Home Phone #:</t>
  </si>
  <si>
    <t>GLs Cell Phone #:</t>
  </si>
  <si>
    <t>GLs Email:</t>
  </si>
  <si>
    <t>#</t>
  </si>
  <si>
    <t>Ref:</t>
  </si>
  <si>
    <t>A Glorious Church Fellowship</t>
  </si>
  <si>
    <t>915 N. 19th St.</t>
  </si>
  <si>
    <t>Collinsville, OK 74021</t>
  </si>
  <si>
    <t>918-371-4589</t>
  </si>
  <si>
    <t>Pastors Lee &amp; Jan Morgans</t>
  </si>
  <si>
    <t>Eli &amp; Kelly Wenninger</t>
  </si>
  <si>
    <t>918-859-1617/918-935-4277</t>
  </si>
  <si>
    <t>tentwenty8@gmail.com</t>
  </si>
  <si>
    <t>Wenninger</t>
  </si>
  <si>
    <t>Eli</t>
  </si>
  <si>
    <t>Mullins</t>
  </si>
  <si>
    <t>Logan</t>
  </si>
  <si>
    <t>Collins</t>
  </si>
  <si>
    <t>Justin</t>
  </si>
  <si>
    <t>Young</t>
  </si>
  <si>
    <t>Polo</t>
  </si>
  <si>
    <t>Kelly</t>
  </si>
  <si>
    <t>Hedman</t>
  </si>
  <si>
    <t>Jaelynn</t>
  </si>
  <si>
    <t>Morgans</t>
  </si>
  <si>
    <t>Ashlee</t>
  </si>
  <si>
    <t>Johnson</t>
  </si>
  <si>
    <t>Jazmyn</t>
  </si>
  <si>
    <t>Childress</t>
  </si>
  <si>
    <t>Shelbi</t>
  </si>
  <si>
    <t>Bastrop Christian Outreach Center</t>
  </si>
  <si>
    <t>1096 Hwy 71</t>
  </si>
  <si>
    <t>Bastrop, TX 78602</t>
  </si>
  <si>
    <t>512-303-3360</t>
  </si>
  <si>
    <t>Pastor Rick Hyatt</t>
  </si>
  <si>
    <t>Doug &amp; Theresa Smith</t>
  </si>
  <si>
    <t>512-629-2707/512-629-1384</t>
  </si>
  <si>
    <t>Smith</t>
  </si>
  <si>
    <t>Doug</t>
  </si>
  <si>
    <t>Marcus</t>
  </si>
  <si>
    <t>Briggs</t>
  </si>
  <si>
    <t>Josiah</t>
  </si>
  <si>
    <t>Stanek</t>
  </si>
  <si>
    <t>Andrew</t>
  </si>
  <si>
    <t>Frasier</t>
  </si>
  <si>
    <t>Miles</t>
  </si>
  <si>
    <t>Theresa</t>
  </si>
  <si>
    <t>Danica</t>
  </si>
  <si>
    <t>Inich</t>
  </si>
  <si>
    <t>Jacky</t>
  </si>
  <si>
    <t>Calderon</t>
  </si>
  <si>
    <t>Shandyll</t>
  </si>
  <si>
    <t>Seekatz</t>
  </si>
  <si>
    <t>Kellye</t>
  </si>
  <si>
    <t>Morgan</t>
  </si>
  <si>
    <t>Payton</t>
  </si>
  <si>
    <t>Alvarez</t>
  </si>
  <si>
    <t>Angelina</t>
  </si>
  <si>
    <t>Amber</t>
  </si>
  <si>
    <t>Goertz</t>
  </si>
  <si>
    <t>Leon</t>
  </si>
  <si>
    <t>smithsdoug@yahoo.com/youth.ministry@bcocchurch.org</t>
  </si>
  <si>
    <t>Foster Angels</t>
  </si>
  <si>
    <t>CC</t>
  </si>
  <si>
    <t>Beyond Church / ONE Youth Ministries</t>
  </si>
  <si>
    <t>4510 Hwy 71 N.</t>
  </si>
  <si>
    <t>Alma, AR 72921</t>
  </si>
  <si>
    <t>479-632-2340</t>
  </si>
  <si>
    <t>Nate &amp; Evan Schlegel</t>
  </si>
  <si>
    <t>Ben &amp; Joanie Piersiak</t>
  </si>
  <si>
    <t>479-461-7196 Joanie</t>
  </si>
  <si>
    <t>479-430-8981</t>
  </si>
  <si>
    <t>jpiersiak@beyondchurch.org</t>
  </si>
  <si>
    <t>Benton</t>
  </si>
  <si>
    <t>Joel</t>
  </si>
  <si>
    <t>Beemer</t>
  </si>
  <si>
    <t>Jonathan</t>
  </si>
  <si>
    <t>Burkhart</t>
  </si>
  <si>
    <t>Hunter</t>
  </si>
  <si>
    <t>Piersiak</t>
  </si>
  <si>
    <t>Ben</t>
  </si>
  <si>
    <t>Nichols</t>
  </si>
  <si>
    <t>Grunewald</t>
  </si>
  <si>
    <t>Spencer</t>
  </si>
  <si>
    <t>Joanie</t>
  </si>
  <si>
    <t>Jones</t>
  </si>
  <si>
    <t>Carsyn</t>
  </si>
  <si>
    <t>Brasher</t>
  </si>
  <si>
    <t>Kaitlyn</t>
  </si>
  <si>
    <t>Huckey</t>
  </si>
  <si>
    <t>Kennady</t>
  </si>
  <si>
    <t>Roman-Haines</t>
  </si>
  <si>
    <t>Anna</t>
  </si>
  <si>
    <t>Cole</t>
  </si>
  <si>
    <t>Casey</t>
  </si>
  <si>
    <t>Lambdin</t>
  </si>
  <si>
    <t>Savannah</t>
  </si>
  <si>
    <t>Gabrielle</t>
  </si>
  <si>
    <t>Morrison</t>
  </si>
  <si>
    <t>Cadi</t>
  </si>
  <si>
    <t>Lopez</t>
  </si>
  <si>
    <t>Samantha</t>
  </si>
  <si>
    <t>Elizabeth</t>
  </si>
  <si>
    <t>Nikkole</t>
  </si>
  <si>
    <t>King</t>
  </si>
  <si>
    <t>Chloe</t>
  </si>
  <si>
    <t>Jordan</t>
  </si>
  <si>
    <t>Huff</t>
  </si>
  <si>
    <t>Jenna</t>
  </si>
  <si>
    <t>Kathleen</t>
  </si>
  <si>
    <t xml:space="preserve">Beemer </t>
  </si>
  <si>
    <t>Elisabeth</t>
  </si>
  <si>
    <t>Jamie</t>
  </si>
  <si>
    <t>Ck8882</t>
  </si>
  <si>
    <t>168 Ashwood Lane</t>
  </si>
  <si>
    <t>Branson West, MO 65737</t>
  </si>
  <si>
    <t>Julia Case</t>
  </si>
  <si>
    <t>417-334-5226</t>
  </si>
  <si>
    <t>601-850-3486</t>
  </si>
  <si>
    <t>juliacase@cfaith.com</t>
  </si>
  <si>
    <t>Case</t>
  </si>
  <si>
    <t>Julia</t>
  </si>
  <si>
    <t>NA</t>
  </si>
  <si>
    <t>Jocelyn</t>
  </si>
  <si>
    <t>Velvet</t>
  </si>
  <si>
    <t>Candy</t>
  </si>
  <si>
    <t>Mark</t>
  </si>
  <si>
    <t>Community Freewill Baptist</t>
  </si>
  <si>
    <t>PO Box 737</t>
  </si>
  <si>
    <t>Kiefer, OK 74041</t>
  </si>
  <si>
    <t>918-605-6453</t>
  </si>
  <si>
    <t>Randy Green</t>
  </si>
  <si>
    <t>Tommy &amp; Paula Ford</t>
  </si>
  <si>
    <t>918-629-5538</t>
  </si>
  <si>
    <t>Ford</t>
  </si>
  <si>
    <t>Tommy</t>
  </si>
  <si>
    <t>Paula</t>
  </si>
  <si>
    <t>Tyler</t>
  </si>
  <si>
    <t>Ashlynn</t>
  </si>
  <si>
    <t>Little</t>
  </si>
  <si>
    <t>Bryan</t>
  </si>
  <si>
    <t>Green</t>
  </si>
  <si>
    <t>Randy</t>
  </si>
  <si>
    <t>Kathy</t>
  </si>
  <si>
    <t>Parnell</t>
  </si>
  <si>
    <t>Dickie</t>
  </si>
  <si>
    <t>Kim</t>
  </si>
  <si>
    <t>Potter</t>
  </si>
  <si>
    <t>Taylor</t>
  </si>
  <si>
    <t>Ck5842</t>
  </si>
  <si>
    <t>Cornerstone Church</t>
  </si>
  <si>
    <t>1001 N. 7th St.</t>
  </si>
  <si>
    <t>Leavenworth, KS 66048</t>
  </si>
  <si>
    <t>913-682-9818</t>
  </si>
  <si>
    <t>Michael &amp; Susan Garner</t>
  </si>
  <si>
    <t>Pastors Michael &amp; Susan Gardner</t>
  </si>
  <si>
    <t>913-683-1840/913-683-1940</t>
  </si>
  <si>
    <t>thebuilders@kc.rr.com</t>
  </si>
  <si>
    <t>Garner</t>
  </si>
  <si>
    <t>Pastor Michael</t>
  </si>
  <si>
    <t>Light</t>
  </si>
  <si>
    <t>Zach</t>
  </si>
  <si>
    <t>Pastor Susan</t>
  </si>
  <si>
    <t>Foster</t>
  </si>
  <si>
    <t>Deanna</t>
  </si>
  <si>
    <t>Petersen</t>
  </si>
  <si>
    <t>Christina</t>
  </si>
  <si>
    <t>Wilder</t>
  </si>
  <si>
    <t>TaQueyla</t>
  </si>
  <si>
    <t>Davidson</t>
  </si>
  <si>
    <t>Shelby</t>
  </si>
  <si>
    <t>Dawson</t>
  </si>
  <si>
    <t>Autumn</t>
  </si>
  <si>
    <t>Rumley</t>
  </si>
  <si>
    <t>Mikayla</t>
  </si>
  <si>
    <t>Raelynn</t>
  </si>
  <si>
    <t>Ck1010</t>
  </si>
  <si>
    <t>Cross Family Church</t>
  </si>
  <si>
    <t>PO Box 9635</t>
  </si>
  <si>
    <t>Longview, TX 75608</t>
  </si>
  <si>
    <t>903-234-0262</t>
  </si>
  <si>
    <t>Rusty Brady</t>
  </si>
  <si>
    <t>TaQueyla Wilder will have 9 mo. Baby with her - wants refrigerator in room #2 (not rollaway). Told Pastor Susan of charge. Need 4 LR forms</t>
  </si>
  <si>
    <t>Cheyanne Brady</t>
  </si>
  <si>
    <t>903-663-0239</t>
  </si>
  <si>
    <t>830-481-7130</t>
  </si>
  <si>
    <t>cheyannebrady_84@live.com</t>
  </si>
  <si>
    <t>Brady</t>
  </si>
  <si>
    <t>Cheyanne</t>
  </si>
  <si>
    <t>Orms</t>
  </si>
  <si>
    <t>Misty</t>
  </si>
  <si>
    <t>Ty</t>
  </si>
  <si>
    <t>Gillette</t>
  </si>
  <si>
    <t>Adam</t>
  </si>
  <si>
    <t>TJ</t>
  </si>
  <si>
    <t>Luke</t>
  </si>
  <si>
    <t>Dillon</t>
  </si>
  <si>
    <t>Woolever</t>
  </si>
  <si>
    <t>Ryan</t>
  </si>
  <si>
    <t>Crouch Family</t>
  </si>
  <si>
    <t>3713 Bobwhite</t>
  </si>
  <si>
    <t>Gilmer, TX 75645</t>
  </si>
  <si>
    <t>Julie Crouch</t>
  </si>
  <si>
    <t>903-797-4033</t>
  </si>
  <si>
    <t>903-235-9823</t>
  </si>
  <si>
    <t>julie5718@gmail.com</t>
  </si>
  <si>
    <t>Crouch</t>
  </si>
  <si>
    <t>Julie</t>
  </si>
  <si>
    <t>Brandon</t>
  </si>
  <si>
    <t>Ck4542</t>
  </si>
  <si>
    <t>Cyril Assembly of God</t>
  </si>
  <si>
    <t>Cyril, OK 73029</t>
  </si>
  <si>
    <t>580-464-2691</t>
  </si>
  <si>
    <t>Randy Cocheran</t>
  </si>
  <si>
    <t>Jane'ece Fourkiller</t>
  </si>
  <si>
    <t>580-704-9379</t>
  </si>
  <si>
    <t>janeece87@gmail.com</t>
  </si>
  <si>
    <t>Gilliam</t>
  </si>
  <si>
    <t>Shekinah</t>
  </si>
  <si>
    <t>Short</t>
  </si>
  <si>
    <t>Slawson</t>
  </si>
  <si>
    <t>Janee</t>
  </si>
  <si>
    <t>Destiny</t>
  </si>
  <si>
    <t>Fourkiller</t>
  </si>
  <si>
    <t>Jane'ece</t>
  </si>
  <si>
    <t>Haylee</t>
  </si>
  <si>
    <t>Ck8408</t>
  </si>
  <si>
    <t>Domeny Family</t>
  </si>
  <si>
    <t>Robyn Domeny</t>
  </si>
  <si>
    <t>405-714-3546</t>
  </si>
  <si>
    <t>345629 E. 36 Rd.</t>
  </si>
  <si>
    <t>Pawnee, OK 74058</t>
  </si>
  <si>
    <t>rbdomeny@gmail.com</t>
  </si>
  <si>
    <t>Domeny</t>
  </si>
  <si>
    <t>Robyn</t>
  </si>
  <si>
    <t>Cordell</t>
  </si>
  <si>
    <t>Roberts</t>
  </si>
  <si>
    <t>Erika</t>
  </si>
  <si>
    <t>Tison</t>
  </si>
  <si>
    <t>Ck3464</t>
  </si>
  <si>
    <t>Faith Builders Family Church</t>
  </si>
  <si>
    <t>2005 N. 13th St.</t>
  </si>
  <si>
    <t>Rogers, AR  72756</t>
  </si>
  <si>
    <t>479-631-7777</t>
  </si>
  <si>
    <t>Tim Horton</t>
  </si>
  <si>
    <t>Lance &amp; Lisa Meador</t>
  </si>
  <si>
    <t>417-435-2783</t>
  </si>
  <si>
    <t>417-669-1704/669-2539</t>
  </si>
  <si>
    <t>lance_lisa@faithbuilderschurch.net</t>
  </si>
  <si>
    <t>Lisa</t>
  </si>
  <si>
    <t>Meador</t>
  </si>
  <si>
    <t>Brown</t>
  </si>
  <si>
    <t>Johanna</t>
  </si>
  <si>
    <t>Pratt</t>
  </si>
  <si>
    <t>Prudence</t>
  </si>
  <si>
    <t>Shianne</t>
  </si>
  <si>
    <t>Phillips</t>
  </si>
  <si>
    <t>Allie</t>
  </si>
  <si>
    <t>Horton</t>
  </si>
  <si>
    <t>Mahaley</t>
  </si>
  <si>
    <t>Faith</t>
  </si>
  <si>
    <t>Erickson</t>
  </si>
  <si>
    <t>Travis</t>
  </si>
  <si>
    <t>Weston</t>
  </si>
  <si>
    <t>Anderson</t>
  </si>
  <si>
    <t>Schwyhart</t>
  </si>
  <si>
    <t>Johnathan</t>
  </si>
  <si>
    <t>Chip</t>
  </si>
  <si>
    <t>Jeshurun</t>
  </si>
  <si>
    <t>Creighton</t>
  </si>
  <si>
    <t>Samson</t>
  </si>
  <si>
    <t>Lance</t>
  </si>
  <si>
    <t>Want 2 girl rooms &amp; 2 guy rooms adjoining.</t>
  </si>
  <si>
    <t>Ck6029</t>
  </si>
  <si>
    <t>Faith Community Church</t>
  </si>
  <si>
    <t>PO Box 119</t>
  </si>
  <si>
    <t>Whitefield, OK  74472</t>
  </si>
  <si>
    <t>918-967-2554</t>
  </si>
  <si>
    <t>Bill and Mary Fitzer</t>
  </si>
  <si>
    <t>Amy Eakle</t>
  </si>
  <si>
    <t>918-799-5080</t>
  </si>
  <si>
    <t>918-759-7164</t>
  </si>
  <si>
    <t>aeakle@live.com</t>
  </si>
  <si>
    <t>Wingo</t>
  </si>
  <si>
    <t>Nathan</t>
  </si>
  <si>
    <t>x</t>
  </si>
  <si>
    <t>Faries</t>
  </si>
  <si>
    <t>Cody</t>
  </si>
  <si>
    <t>Smelser</t>
  </si>
  <si>
    <t>Levi</t>
  </si>
  <si>
    <t>Boyd</t>
  </si>
  <si>
    <t>Kenneth</t>
  </si>
  <si>
    <t>Caldwell</t>
  </si>
  <si>
    <t>Colton</t>
  </si>
  <si>
    <t>Larkin</t>
  </si>
  <si>
    <t>Hubbard</t>
  </si>
  <si>
    <t>Jarrin</t>
  </si>
  <si>
    <t>Vinson</t>
  </si>
  <si>
    <t>Butler</t>
  </si>
  <si>
    <t>Tom</t>
  </si>
  <si>
    <t>Goodman</t>
  </si>
  <si>
    <t>Rick</t>
  </si>
  <si>
    <t>Trista</t>
  </si>
  <si>
    <t>Walker</t>
  </si>
  <si>
    <t>Alexis</t>
  </si>
  <si>
    <t>Hernandez</t>
  </si>
  <si>
    <t>Rutherford</t>
  </si>
  <si>
    <t>Jonnie</t>
  </si>
  <si>
    <t>Yates</t>
  </si>
  <si>
    <t>Kyndal</t>
  </si>
  <si>
    <t>Brooke</t>
  </si>
  <si>
    <t>Kelsey</t>
  </si>
  <si>
    <t>Jackson</t>
  </si>
  <si>
    <t>Bush</t>
  </si>
  <si>
    <t>Perry</t>
  </si>
  <si>
    <t>Madison</t>
  </si>
  <si>
    <t>Floyd</t>
  </si>
  <si>
    <t>Elsie</t>
  </si>
  <si>
    <t>Eakle</t>
  </si>
  <si>
    <t>Amy</t>
  </si>
  <si>
    <t>Ck689</t>
  </si>
  <si>
    <t>Patterson</t>
  </si>
  <si>
    <t>Jason (JJ)</t>
  </si>
  <si>
    <t>Ck9046</t>
  </si>
  <si>
    <t>Faith Family Church</t>
  </si>
  <si>
    <t>1205 Sunset Dr.</t>
  </si>
  <si>
    <t>El Reno, OK 73036</t>
  </si>
  <si>
    <t>405-262-5509</t>
  </si>
  <si>
    <t>Paul Roach</t>
  </si>
  <si>
    <t>405-613-5168</t>
  </si>
  <si>
    <t>Patrick Garcia/ Pastor Paul Roach</t>
  </si>
  <si>
    <t>405-613-5949</t>
  </si>
  <si>
    <t>pgarcia357@yahoo.com</t>
  </si>
  <si>
    <t>Roach</t>
  </si>
  <si>
    <t>Pastor Paul</t>
  </si>
  <si>
    <t>Randall</t>
  </si>
  <si>
    <t>Ashley</t>
  </si>
  <si>
    <t>Martin</t>
  </si>
  <si>
    <t>Virginia</t>
  </si>
  <si>
    <t>Clements</t>
  </si>
  <si>
    <t>Brianna</t>
  </si>
  <si>
    <t>Thompson</t>
  </si>
  <si>
    <t>Jentri</t>
  </si>
  <si>
    <t>Williams</t>
  </si>
  <si>
    <t>Riley</t>
  </si>
  <si>
    <t>Overholser</t>
  </si>
  <si>
    <t>Haylie</t>
  </si>
  <si>
    <t>Karis</t>
  </si>
  <si>
    <t>Nick</t>
  </si>
  <si>
    <t>Garcia</t>
  </si>
  <si>
    <t>Garron</t>
  </si>
  <si>
    <t>Clegg</t>
  </si>
  <si>
    <t>Michael</t>
  </si>
  <si>
    <t>Valenzuela</t>
  </si>
  <si>
    <t>Curtis</t>
  </si>
  <si>
    <t>Jeremy</t>
  </si>
  <si>
    <t>Hensley</t>
  </si>
  <si>
    <t>Patrick</t>
  </si>
  <si>
    <t>Stout</t>
  </si>
  <si>
    <t>Jada</t>
  </si>
  <si>
    <t>Sarah</t>
  </si>
  <si>
    <t>Swagerty</t>
  </si>
  <si>
    <t>Stephanie</t>
  </si>
  <si>
    <t>Branch</t>
  </si>
  <si>
    <t>Shellby</t>
  </si>
  <si>
    <t>Colbert</t>
  </si>
  <si>
    <t>Sadie</t>
  </si>
  <si>
    <t>Ebony</t>
  </si>
  <si>
    <t>Rachel</t>
  </si>
  <si>
    <t>JoAnn</t>
  </si>
  <si>
    <t>Faith Life Fellowship</t>
  </si>
  <si>
    <t>PO Box 23</t>
  </si>
  <si>
    <t>Bentonville, AR 72712</t>
  </si>
  <si>
    <t>479-644-0050</t>
  </si>
  <si>
    <t>John Donald</t>
  </si>
  <si>
    <t>Dawn Donald</t>
  </si>
  <si>
    <t>479-273-9229</t>
  </si>
  <si>
    <t>atozgolfcars@sbcglobal.net</t>
  </si>
  <si>
    <t>Donald</t>
  </si>
  <si>
    <t>Dawn</t>
  </si>
  <si>
    <t>Magen</t>
  </si>
  <si>
    <t>Sabin</t>
  </si>
  <si>
    <t>Gabbie</t>
  </si>
  <si>
    <t>Ladeanna</t>
  </si>
  <si>
    <t>Lewis</t>
  </si>
  <si>
    <t>Ollie</t>
  </si>
  <si>
    <t>John</t>
  </si>
  <si>
    <t>Vermeulen</t>
  </si>
  <si>
    <t>Ck2464</t>
  </si>
  <si>
    <t>Genesis Fellowship</t>
  </si>
  <si>
    <t>26229 N. Cranes Mill Rd</t>
  </si>
  <si>
    <t>Canyon Lake, TX 78133</t>
  </si>
  <si>
    <t>830-935-2557</t>
  </si>
  <si>
    <t>Dan Armstrong</t>
  </si>
  <si>
    <t>Michael Vought</t>
  </si>
  <si>
    <t>512-667-8451</t>
  </si>
  <si>
    <t>512-667-0533</t>
  </si>
  <si>
    <t>mikedaniellev@gmail.com</t>
  </si>
  <si>
    <t>Winn</t>
  </si>
  <si>
    <t>Richard</t>
  </si>
  <si>
    <t>Morrell</t>
  </si>
  <si>
    <t>Robert</t>
  </si>
  <si>
    <t>Vought</t>
  </si>
  <si>
    <t>Robinson</t>
  </si>
  <si>
    <t>Zachary</t>
  </si>
  <si>
    <t>Loflin</t>
  </si>
  <si>
    <t>Stitt</t>
  </si>
  <si>
    <t>Cori</t>
  </si>
  <si>
    <t>Cavender</t>
  </si>
  <si>
    <t>Donavon</t>
  </si>
  <si>
    <t>Carney</t>
  </si>
  <si>
    <t>James</t>
  </si>
  <si>
    <t>Danielle</t>
  </si>
  <si>
    <t>Schulz</t>
  </si>
  <si>
    <t>Chelsea</t>
  </si>
  <si>
    <t>Tiffany</t>
  </si>
  <si>
    <t>Aubrey</t>
  </si>
  <si>
    <t>Noelle</t>
  </si>
  <si>
    <t>Shari</t>
  </si>
  <si>
    <t>Lambert</t>
  </si>
  <si>
    <t>Emily</t>
  </si>
  <si>
    <t>Springer</t>
  </si>
  <si>
    <t>Ginger</t>
  </si>
  <si>
    <t>Berger</t>
  </si>
  <si>
    <t>Zoe</t>
  </si>
  <si>
    <t>Makayla</t>
  </si>
  <si>
    <t>Armstrong</t>
  </si>
  <si>
    <t>Savanna</t>
  </si>
  <si>
    <t>Andrea</t>
  </si>
  <si>
    <t>Cooper</t>
  </si>
  <si>
    <t>Audrianna</t>
  </si>
  <si>
    <t>Ck1117</t>
  </si>
  <si>
    <t>Zahrndt</t>
  </si>
  <si>
    <t>Glorious Way Church</t>
  </si>
  <si>
    <t>11611 Champion Forest Dr.</t>
  </si>
  <si>
    <t>Houston, TX 77066</t>
  </si>
  <si>
    <t>281-580-8806</t>
  </si>
  <si>
    <t>John Greiner</t>
  </si>
  <si>
    <t>Sophie Macey</t>
  </si>
  <si>
    <t>713-560-7315, 417-9313</t>
  </si>
  <si>
    <t>sophie@gwc.cc</t>
  </si>
  <si>
    <t>Macey</t>
  </si>
  <si>
    <t>Ubah</t>
  </si>
  <si>
    <t>Chika</t>
  </si>
  <si>
    <t>Chinedu</t>
  </si>
  <si>
    <t>Greiner</t>
  </si>
  <si>
    <t>Jay</t>
  </si>
  <si>
    <t>Ethan</t>
  </si>
  <si>
    <t>Sims</t>
  </si>
  <si>
    <t>Ian</t>
  </si>
  <si>
    <t>Parson</t>
  </si>
  <si>
    <t>Jimmie</t>
  </si>
  <si>
    <t>Graeson</t>
  </si>
  <si>
    <t>Ejiofor</t>
  </si>
  <si>
    <t>Chi</t>
  </si>
  <si>
    <t>Chibu</t>
  </si>
  <si>
    <t>Galloway</t>
  </si>
  <si>
    <t>Geyer</t>
  </si>
  <si>
    <t>Christopher</t>
  </si>
  <si>
    <t>Gentry</t>
  </si>
  <si>
    <t>Greer</t>
  </si>
  <si>
    <t>Samuel</t>
  </si>
  <si>
    <t>Parker</t>
  </si>
  <si>
    <t>Jarmaine</t>
  </si>
  <si>
    <t>Guillory</t>
  </si>
  <si>
    <t>Malik</t>
  </si>
  <si>
    <t>Koonts</t>
  </si>
  <si>
    <t>Derek</t>
  </si>
  <si>
    <t>Hogan</t>
  </si>
  <si>
    <t>Aaron</t>
  </si>
  <si>
    <t>Chris</t>
  </si>
  <si>
    <t>Auvert</t>
  </si>
  <si>
    <t>Daniel</t>
  </si>
  <si>
    <t>Slater</t>
  </si>
  <si>
    <t>Sam</t>
  </si>
  <si>
    <t>Tron</t>
  </si>
  <si>
    <t>Joshua</t>
  </si>
  <si>
    <t>Crosby</t>
  </si>
  <si>
    <t>Glenn</t>
  </si>
  <si>
    <t>Selena</t>
  </si>
  <si>
    <t>Allison</t>
  </si>
  <si>
    <t>Rubottom</t>
  </si>
  <si>
    <t>Cicely</t>
  </si>
  <si>
    <t>Eklund</t>
  </si>
  <si>
    <t>Miranda</t>
  </si>
  <si>
    <t>Elissa</t>
  </si>
  <si>
    <t>Kaminski</t>
  </si>
  <si>
    <t>Darby</t>
  </si>
  <si>
    <t>Carol</t>
  </si>
  <si>
    <t>Jasmine</t>
  </si>
  <si>
    <t>Dadebo</t>
  </si>
  <si>
    <t>Victoria</t>
  </si>
  <si>
    <t>Eunice</t>
  </si>
  <si>
    <t>Chidima</t>
  </si>
  <si>
    <t>Blackmon</t>
  </si>
  <si>
    <t>Michaela</t>
  </si>
  <si>
    <t>Downey</t>
  </si>
  <si>
    <t>Sophie</t>
  </si>
  <si>
    <t>Watkins</t>
  </si>
  <si>
    <t>Erica</t>
  </si>
  <si>
    <t>Carla</t>
  </si>
  <si>
    <t>Ck12875</t>
  </si>
  <si>
    <t>Glory of God Worship Center</t>
  </si>
  <si>
    <t>1114 Rodeo Drive</t>
  </si>
  <si>
    <t>Denham Springs, LA  70726</t>
  </si>
  <si>
    <t>225-791-4464</t>
  </si>
  <si>
    <t>Edith "Sissy" Carlin</t>
  </si>
  <si>
    <t>Pastor Edith "Sissy" Carlin</t>
  </si>
  <si>
    <t>225-664-8523</t>
  </si>
  <si>
    <t>225-324-3120</t>
  </si>
  <si>
    <t>pastor@gogwc.com</t>
  </si>
  <si>
    <t>Drane</t>
  </si>
  <si>
    <t>Kyle</t>
  </si>
  <si>
    <t>Genre</t>
  </si>
  <si>
    <t>Gabe</t>
  </si>
  <si>
    <t>Chance</t>
  </si>
  <si>
    <t>Johnie</t>
  </si>
  <si>
    <t>Carlin</t>
  </si>
  <si>
    <t>Edith "Sissy"</t>
  </si>
  <si>
    <t>Hall</t>
  </si>
  <si>
    <t>Cassie</t>
  </si>
  <si>
    <t>Cheri</t>
  </si>
  <si>
    <t>Christy</t>
  </si>
  <si>
    <t>Ketter</t>
  </si>
  <si>
    <t>Kayla</t>
  </si>
  <si>
    <t>Knight</t>
  </si>
  <si>
    <t>Laurie</t>
  </si>
  <si>
    <t>McGee</t>
  </si>
  <si>
    <t>Gusti</t>
  </si>
  <si>
    <t>McKenzie</t>
  </si>
  <si>
    <t>Morris</t>
  </si>
  <si>
    <t>Grisby</t>
  </si>
  <si>
    <t>Tatum</t>
  </si>
  <si>
    <t>Rea</t>
  </si>
  <si>
    <t>Ck3067</t>
  </si>
  <si>
    <t>Greater Vision Church</t>
  </si>
  <si>
    <t>6608 S Fairgrounds</t>
  </si>
  <si>
    <t>Stillwater, OK 74074</t>
  </si>
  <si>
    <t>Rick &amp; Ellen Alexander</t>
  </si>
  <si>
    <t>Rick &amp; Amy Cox</t>
  </si>
  <si>
    <t>405-201-5899</t>
  </si>
  <si>
    <t>amycox1978@yahoo.com</t>
  </si>
  <si>
    <t>Cox</t>
  </si>
  <si>
    <t>Ricky</t>
  </si>
  <si>
    <t>McCook</t>
  </si>
  <si>
    <t>Blane</t>
  </si>
  <si>
    <t>Brayton</t>
  </si>
  <si>
    <t>Howry</t>
  </si>
  <si>
    <t>Zech</t>
  </si>
  <si>
    <t>Ellis</t>
  </si>
  <si>
    <t>Nathanael</t>
  </si>
  <si>
    <t>Robertson</t>
  </si>
  <si>
    <t>Whitmore</t>
  </si>
  <si>
    <t>Grey</t>
  </si>
  <si>
    <t>Sloan</t>
  </si>
  <si>
    <t>Christian</t>
  </si>
  <si>
    <t>Haley</t>
  </si>
  <si>
    <t>Mercedes</t>
  </si>
  <si>
    <t>Alexander</t>
  </si>
  <si>
    <t>Bradley</t>
  </si>
  <si>
    <t>McClary</t>
  </si>
  <si>
    <t>Shaeleigh</t>
  </si>
  <si>
    <t>Ck9296</t>
  </si>
  <si>
    <t>Holder Family</t>
  </si>
  <si>
    <t>9595 Bugtussle Rd</t>
  </si>
  <si>
    <t>Gamalial, KY 42140</t>
  </si>
  <si>
    <t>John Ekhardt</t>
  </si>
  <si>
    <t>Davis Holder</t>
  </si>
  <si>
    <t>270-457-3010</t>
  </si>
  <si>
    <t>270-670-2499</t>
  </si>
  <si>
    <t>bugtusle@scrtc.com</t>
  </si>
  <si>
    <t>Holder</t>
  </si>
  <si>
    <t>Davis</t>
  </si>
  <si>
    <t>Colt</t>
  </si>
  <si>
    <t>Need a wheelchair accessible room &amp; shower.</t>
  </si>
  <si>
    <t>James Road Church</t>
  </si>
  <si>
    <t>Delta City, MS 39061</t>
  </si>
  <si>
    <t>Casey Sorrels</t>
  </si>
  <si>
    <t>662-873-1116</t>
  </si>
  <si>
    <t>c_v_sorrels@yahoo.com</t>
  </si>
  <si>
    <t>Sorrels</t>
  </si>
  <si>
    <t>Carigan</t>
  </si>
  <si>
    <t>Ck6225</t>
  </si>
  <si>
    <t>Johnson Family</t>
  </si>
  <si>
    <t>6868 Quantico Lane N</t>
  </si>
  <si>
    <t>Maple Grove, MN 55311</t>
  </si>
  <si>
    <t>Martha Johnson</t>
  </si>
  <si>
    <t>Pastors Mac &amp; Lynne Hammond</t>
  </si>
  <si>
    <t>763-550-1417</t>
  </si>
  <si>
    <t>martha.johnson@mca.lwcc.org</t>
  </si>
  <si>
    <t>Martha</t>
  </si>
  <si>
    <t>Hayley</t>
  </si>
  <si>
    <t>Grace</t>
  </si>
  <si>
    <t>Believing for reg fees. 1 scholarship paid by Mrs. Holder.</t>
  </si>
  <si>
    <t>Joyful Harvest Church</t>
  </si>
  <si>
    <t>1616 SE Seward Ave</t>
  </si>
  <si>
    <t>Topeka, KS  66616</t>
  </si>
  <si>
    <t>785-354-8154</t>
  </si>
  <si>
    <t>James &amp; Estelle Hull</t>
  </si>
  <si>
    <t>785-806-7993 / 785-224-3393</t>
  </si>
  <si>
    <t>Audrianna Miller / Billie Salsbury</t>
  </si>
  <si>
    <t>audrianna.miller16@yahoo.com</t>
  </si>
  <si>
    <t>Hull</t>
  </si>
  <si>
    <t>Estelle</t>
  </si>
  <si>
    <t>Isaiah</t>
  </si>
  <si>
    <t>Miller</t>
  </si>
  <si>
    <t>Salsbury</t>
  </si>
  <si>
    <t>Billie</t>
  </si>
  <si>
    <t>Maxville</t>
  </si>
  <si>
    <t>Maxionna</t>
  </si>
  <si>
    <t>Lane</t>
  </si>
  <si>
    <t>Frost</t>
  </si>
  <si>
    <t>Frankie</t>
  </si>
  <si>
    <t>Izaiah</t>
  </si>
  <si>
    <t>Nannette</t>
  </si>
  <si>
    <t>Hannah</t>
  </si>
  <si>
    <t>Abigail</t>
  </si>
  <si>
    <t>Ck6610</t>
  </si>
  <si>
    <t>Jubilee Ministries</t>
  </si>
  <si>
    <t>PO Box 248</t>
  </si>
  <si>
    <t xml:space="preserve">Locust Grove, OK </t>
  </si>
  <si>
    <t>918-476-6979</t>
  </si>
  <si>
    <t>John Blackwell</t>
  </si>
  <si>
    <t>Cerita Tweed</t>
  </si>
  <si>
    <t>918-284-2601</t>
  </si>
  <si>
    <t>ceritatweed@yahoo.com</t>
  </si>
  <si>
    <t>Tweed</t>
  </si>
  <si>
    <t>Cerita</t>
  </si>
  <si>
    <t>Murphy</t>
  </si>
  <si>
    <t>Dolly</t>
  </si>
  <si>
    <t>Dylan</t>
  </si>
  <si>
    <t>Sierra</t>
  </si>
  <si>
    <t>Only want meetings, Dixie, Tshirts, &amp; Lanyards</t>
  </si>
  <si>
    <t>Ck5838</t>
  </si>
  <si>
    <t>Living Word Outreach Ministries</t>
  </si>
  <si>
    <t>905 10th Ave SE</t>
  </si>
  <si>
    <t>Spencer, IA 51301</t>
  </si>
  <si>
    <t>712-262-9545</t>
  </si>
  <si>
    <t>Pastors Al &amp; Barb Dean</t>
  </si>
  <si>
    <t>Pastor Lonnie &amp; Cindy Meister</t>
  </si>
  <si>
    <t>712-580-4788</t>
  </si>
  <si>
    <t>712-363-2489 or 363-2494</t>
  </si>
  <si>
    <t>godcatchers@smunet.net</t>
  </si>
  <si>
    <t>Meister</t>
  </si>
  <si>
    <t>Lonnie</t>
  </si>
  <si>
    <t>Cindy</t>
  </si>
  <si>
    <t>Feauto</t>
  </si>
  <si>
    <t>Perkins</t>
  </si>
  <si>
    <t>Franky</t>
  </si>
  <si>
    <t>Langner</t>
  </si>
  <si>
    <t>Rosacker</t>
  </si>
  <si>
    <t>Josh</t>
  </si>
  <si>
    <t>Jere</t>
  </si>
  <si>
    <t>Joey</t>
  </si>
  <si>
    <t>Daws</t>
  </si>
  <si>
    <t>Charles</t>
  </si>
  <si>
    <t>Jake</t>
  </si>
  <si>
    <t>Decker</t>
  </si>
  <si>
    <t>Matthew</t>
  </si>
  <si>
    <t>Sorter</t>
  </si>
  <si>
    <t>Roy</t>
  </si>
  <si>
    <t>Chelsey</t>
  </si>
  <si>
    <t>Brandy</t>
  </si>
  <si>
    <t>Geerdes</t>
  </si>
  <si>
    <t>Krista</t>
  </si>
  <si>
    <t>DeBoer</t>
  </si>
  <si>
    <t>Bethany</t>
  </si>
  <si>
    <t>Ali</t>
  </si>
  <si>
    <t>Dean</t>
  </si>
  <si>
    <t>Ck1138</t>
  </si>
  <si>
    <t>Pastor Curt</t>
  </si>
  <si>
    <t>Martin group (AGCF)</t>
  </si>
  <si>
    <t>Pastor Lee Morgans</t>
  </si>
  <si>
    <t>Ruby Martin</t>
  </si>
  <si>
    <t>918-419-2099</t>
  </si>
  <si>
    <t>918-779-9034</t>
  </si>
  <si>
    <t>raom1251@hotmail.com</t>
  </si>
  <si>
    <t>Ruby</t>
  </si>
  <si>
    <t>Ketchum</t>
  </si>
  <si>
    <t>Kelley</t>
  </si>
  <si>
    <t>Looney</t>
  </si>
  <si>
    <t>Lauren</t>
  </si>
  <si>
    <t>Satoe</t>
  </si>
  <si>
    <t>Ck1281</t>
  </si>
  <si>
    <t>My Father's House</t>
  </si>
  <si>
    <t>PO Box 363</t>
  </si>
  <si>
    <t>Hugoton, KS 67951</t>
  </si>
  <si>
    <t>Pam Peachey</t>
  </si>
  <si>
    <t>Glenda McComack</t>
  </si>
  <si>
    <t>620-544-2266</t>
  </si>
  <si>
    <t>620-428-5883</t>
  </si>
  <si>
    <t>glenda_mccomack@yahoo.com</t>
  </si>
  <si>
    <t>Crawford</t>
  </si>
  <si>
    <t>Abby</t>
  </si>
  <si>
    <t>Shuck</t>
  </si>
  <si>
    <t>Marissa</t>
  </si>
  <si>
    <t>Marianna</t>
  </si>
  <si>
    <t>Fox</t>
  </si>
  <si>
    <t>White</t>
  </si>
  <si>
    <t>Autum</t>
  </si>
  <si>
    <t>Perrsinger</t>
  </si>
  <si>
    <t>Burrows</t>
  </si>
  <si>
    <t>Don</t>
  </si>
  <si>
    <t>Donna</t>
  </si>
  <si>
    <t>McComack</t>
  </si>
  <si>
    <t>Glenda</t>
  </si>
  <si>
    <t>Ck3578</t>
  </si>
  <si>
    <t>Jeff</t>
  </si>
  <si>
    <t>Oasis Church</t>
  </si>
  <si>
    <t>1700 S Bryant</t>
  </si>
  <si>
    <t>Edmond, OK 73013</t>
  </si>
  <si>
    <t>405-348-9673</t>
  </si>
  <si>
    <t>Pastor James Fortune</t>
  </si>
  <si>
    <t>Pastor Kanada Fortune/Angie Snodgrass</t>
  </si>
  <si>
    <t>405-922-5224 / 405-209-7728</t>
  </si>
  <si>
    <t>angie.snodgrass@gmail.com</t>
  </si>
  <si>
    <t>Raftery</t>
  </si>
  <si>
    <t>MacPhee</t>
  </si>
  <si>
    <t>Conner</t>
  </si>
  <si>
    <t>Mitchell</t>
  </si>
  <si>
    <t>Marcha'</t>
  </si>
  <si>
    <t>Snodgrass</t>
  </si>
  <si>
    <t>Angie</t>
  </si>
  <si>
    <t>Fortune</t>
  </si>
  <si>
    <t>Pastor Kanada</t>
  </si>
  <si>
    <t>Bowers</t>
  </si>
  <si>
    <t>Kyleigh</t>
  </si>
  <si>
    <t>Harmon</t>
  </si>
  <si>
    <t>Mariah</t>
  </si>
  <si>
    <t>Fernandez</t>
  </si>
  <si>
    <t>Cydnee</t>
  </si>
  <si>
    <t>Madeleine</t>
  </si>
  <si>
    <t>Our Finest Hour Church</t>
  </si>
  <si>
    <t>PO Box 348</t>
  </si>
  <si>
    <t>Broken Arrow, OK 74013</t>
  </si>
  <si>
    <t>918-279-1243</t>
  </si>
  <si>
    <t>Pastor Dan Zirkle</t>
  </si>
  <si>
    <t>Jennifer Zirkle, John &amp; Sabrina McCrackin</t>
  </si>
  <si>
    <t>918-279-6443</t>
  </si>
  <si>
    <t>918-706-4685</t>
  </si>
  <si>
    <t>Jennifer@ofhchurch.com</t>
  </si>
  <si>
    <t>Zirkle</t>
  </si>
  <si>
    <t>Jennifer</t>
  </si>
  <si>
    <t>McCracken</t>
  </si>
  <si>
    <t>Sabrina</t>
  </si>
  <si>
    <t>Exum</t>
  </si>
  <si>
    <t>Bobby</t>
  </si>
  <si>
    <t>Ossman</t>
  </si>
  <si>
    <t>Roos</t>
  </si>
  <si>
    <t>Seth</t>
  </si>
  <si>
    <t>Summers</t>
  </si>
  <si>
    <t>Rigsby</t>
  </si>
  <si>
    <t>Trey</t>
  </si>
  <si>
    <t>Zimmer</t>
  </si>
  <si>
    <t>Ahrens</t>
  </si>
  <si>
    <t>Allana</t>
  </si>
  <si>
    <t>Timmons</t>
  </si>
  <si>
    <t>Beecham</t>
  </si>
  <si>
    <t>Dannelle</t>
  </si>
  <si>
    <t>Mueller</t>
  </si>
  <si>
    <t>Natalie</t>
  </si>
  <si>
    <t>Lennon</t>
  </si>
  <si>
    <t>Nielsen</t>
  </si>
  <si>
    <t>Olivia</t>
  </si>
  <si>
    <t>Brassfield</t>
  </si>
  <si>
    <t>Kiley</t>
  </si>
  <si>
    <t>Ck7965</t>
  </si>
  <si>
    <t>Would like all rooms to be 2 queens. Need a refrigerator in room 1 for medicines.</t>
  </si>
  <si>
    <t>Phillips family</t>
  </si>
  <si>
    <t>Nathan &amp; Emily Phillips</t>
  </si>
  <si>
    <t>715-495-1902</t>
  </si>
  <si>
    <t>froggy_227@hotmail.com</t>
  </si>
  <si>
    <t>Spencer, IA</t>
  </si>
  <si>
    <t>Ck1239</t>
  </si>
  <si>
    <t>Sumner family</t>
  </si>
  <si>
    <t>Topeka, KS</t>
  </si>
  <si>
    <t>Kathy Sumner</t>
  </si>
  <si>
    <t>785-478-1701</t>
  </si>
  <si>
    <t>785-633-5667</t>
  </si>
  <si>
    <t>dennis.sumner@sbcglobal.net</t>
  </si>
  <si>
    <t>Sumner</t>
  </si>
  <si>
    <t>Taegan</t>
  </si>
  <si>
    <t>Ck7068</t>
  </si>
  <si>
    <t>Van Fossen family</t>
  </si>
  <si>
    <t>Lighthouse Outreach Church</t>
  </si>
  <si>
    <t>Strasburg, OH 44681</t>
  </si>
  <si>
    <t>Don Van Fossen</t>
  </si>
  <si>
    <t>330-852-2784</t>
  </si>
  <si>
    <t>330-275-2522</t>
  </si>
  <si>
    <t>vanfossen 4@frontier.com</t>
  </si>
  <si>
    <t>Van Fossen</t>
  </si>
  <si>
    <t>Betty</t>
  </si>
  <si>
    <t>Micah</t>
  </si>
  <si>
    <t>Ck4868</t>
  </si>
  <si>
    <t>Victory Church</t>
  </si>
  <si>
    <t>4601 SE Nowath Rd</t>
  </si>
  <si>
    <t>Bartlesville, OK 74006</t>
  </si>
  <si>
    <t>918-335-2085</t>
  </si>
  <si>
    <t>Tim Kutz</t>
  </si>
  <si>
    <t>Chelsea Jenkin</t>
  </si>
  <si>
    <t>918-335-4001</t>
  </si>
  <si>
    <t>918-440-1022</t>
  </si>
  <si>
    <t>gatoradegirl@aim.com</t>
  </si>
  <si>
    <t>Jenkin</t>
  </si>
  <si>
    <t>Dan</t>
  </si>
  <si>
    <t>Sears</t>
  </si>
  <si>
    <t>Caleb</t>
  </si>
  <si>
    <t>Boon</t>
  </si>
  <si>
    <t>Matt</t>
  </si>
  <si>
    <t>Talbott</t>
  </si>
  <si>
    <t>Kristopher</t>
  </si>
  <si>
    <t>McKisson</t>
  </si>
  <si>
    <t>Virden</t>
  </si>
  <si>
    <t>Arthur</t>
  </si>
  <si>
    <t>Matlock</t>
  </si>
  <si>
    <t>Evans</t>
  </si>
  <si>
    <t>Melissa</t>
  </si>
  <si>
    <t>Bailey</t>
  </si>
  <si>
    <t>Argo</t>
  </si>
  <si>
    <t>Brittany</t>
  </si>
  <si>
    <t>Vanderhoff</t>
  </si>
  <si>
    <t>Sidney</t>
  </si>
  <si>
    <t>Kutz</t>
  </si>
  <si>
    <t>Peggy</t>
  </si>
  <si>
    <t>Sara</t>
  </si>
  <si>
    <t>Walk on the Water Faith Church</t>
  </si>
  <si>
    <t>PO Box 880</t>
  </si>
  <si>
    <t>Osage Beach, MO  65065</t>
  </si>
  <si>
    <t>573-348-9777</t>
  </si>
  <si>
    <t>Larry &amp; Loretta Ollison</t>
  </si>
  <si>
    <t>Sarah Bjornstad &amp; TJ Whetstone</t>
  </si>
  <si>
    <t>573-552-2190 TJ</t>
  </si>
  <si>
    <t>479-856-9123 Sarah</t>
  </si>
  <si>
    <t>sarah@ollison.org</t>
  </si>
  <si>
    <t>Estrada</t>
  </si>
  <si>
    <t>Dorthea</t>
  </si>
  <si>
    <t>Payne</t>
  </si>
  <si>
    <t>Shipp</t>
  </si>
  <si>
    <t>Kelsie</t>
  </si>
  <si>
    <t>Bjornstad</t>
  </si>
  <si>
    <t>Kennedy</t>
  </si>
  <si>
    <t>Karissa</t>
  </si>
  <si>
    <t>Goeringer</t>
  </si>
  <si>
    <t>Shannon</t>
  </si>
  <si>
    <t>Mytnik</t>
  </si>
  <si>
    <t>Whetstone</t>
  </si>
  <si>
    <t>Teresa</t>
  </si>
  <si>
    <t>Tillett</t>
  </si>
  <si>
    <t>Rahmoeller</t>
  </si>
  <si>
    <t>Kraft</t>
  </si>
  <si>
    <t>Dakota</t>
  </si>
  <si>
    <t>Meyer</t>
  </si>
  <si>
    <t>Keaton</t>
  </si>
  <si>
    <t>Ollison</t>
  </si>
  <si>
    <t xml:space="preserve">Andrew &amp; Matthew Rahmoeller have SDC passes - deducted $35 each. </t>
  </si>
  <si>
    <t>Waterloo Worship Center</t>
  </si>
  <si>
    <t>1728 Jefferson</t>
  </si>
  <si>
    <t>Waterloo, IA 50702</t>
  </si>
  <si>
    <t>319-232-4355</t>
  </si>
  <si>
    <t>Kevin McBride</t>
  </si>
  <si>
    <t>Shaffer &amp; Madelyn Ridgeway</t>
  </si>
  <si>
    <t>319-296-1237</t>
  </si>
  <si>
    <t>319-830-7470 / 319-830-7469</t>
  </si>
  <si>
    <t>Ridgeway</t>
  </si>
  <si>
    <t>Shaffer</t>
  </si>
  <si>
    <t>Madelyn</t>
  </si>
  <si>
    <t>Baker</t>
  </si>
  <si>
    <t>Andrews</t>
  </si>
  <si>
    <t>Buhrow</t>
  </si>
  <si>
    <t>Braidyn</t>
  </si>
  <si>
    <t>Morey</t>
  </si>
  <si>
    <t>McKayla</t>
  </si>
  <si>
    <t>Scroggins</t>
  </si>
  <si>
    <t>Burns</t>
  </si>
  <si>
    <t>Adrean</t>
  </si>
  <si>
    <t>Vance</t>
  </si>
  <si>
    <t>Everhart</t>
  </si>
  <si>
    <t>Kristina</t>
  </si>
  <si>
    <t>Long</t>
  </si>
  <si>
    <t>Rabatach</t>
  </si>
  <si>
    <t>Capri</t>
  </si>
  <si>
    <t>Tracy</t>
  </si>
  <si>
    <t>Cks1233,6568</t>
  </si>
  <si>
    <t>Williams family</t>
  </si>
  <si>
    <t>14803 Holmes Rd</t>
  </si>
  <si>
    <t>Hudson, IA  50643</t>
  </si>
  <si>
    <t>319-988-4276</t>
  </si>
  <si>
    <t>Julie Williams</t>
  </si>
  <si>
    <t>319-415-4723</t>
  </si>
  <si>
    <t>jtwill07@wildblue.net</t>
  </si>
  <si>
    <t>Ck3103</t>
  </si>
  <si>
    <t>Activities only - SDC &amp; WW admission, &amp; Dixie.</t>
  </si>
  <si>
    <t>Word of Faith Dominion</t>
  </si>
  <si>
    <t>45005 210th Ave</t>
  </si>
  <si>
    <t>Lake Mills, IA  50450</t>
  </si>
  <si>
    <t>641-592-7150</t>
  </si>
  <si>
    <t>Doug &amp; Laurel Domokos</t>
  </si>
  <si>
    <t>Steve &amp; Kay Johnson</t>
  </si>
  <si>
    <t>641-567-3613</t>
  </si>
  <si>
    <t>641-590-1475 / 515-664-2173</t>
  </si>
  <si>
    <t>steve@sgjohnson.com</t>
  </si>
  <si>
    <t>Steve</t>
  </si>
  <si>
    <t>Kay</t>
  </si>
  <si>
    <t>Flatten</t>
  </si>
  <si>
    <t>Tessa</t>
  </si>
  <si>
    <t>Larson</t>
  </si>
  <si>
    <t>Kaytlin</t>
  </si>
  <si>
    <t>Thomas</t>
  </si>
  <si>
    <t>Kingland</t>
  </si>
  <si>
    <t>Haily</t>
  </si>
  <si>
    <t>Clark</t>
  </si>
  <si>
    <t>Jazmine</t>
  </si>
  <si>
    <t>Holt</t>
  </si>
  <si>
    <t>Torjoba</t>
  </si>
  <si>
    <t>Abele</t>
  </si>
  <si>
    <t>Landon</t>
  </si>
  <si>
    <t>Helmich</t>
  </si>
  <si>
    <t>Tristan</t>
  </si>
  <si>
    <t>Albertson</t>
  </si>
  <si>
    <t>Vazquez</t>
  </si>
  <si>
    <t>Ck2676</t>
  </si>
  <si>
    <t>Lois Godwin</t>
  </si>
  <si>
    <t>Godwin</t>
  </si>
  <si>
    <t>Lois</t>
  </si>
  <si>
    <t>Skylar</t>
  </si>
  <si>
    <t>Newmann</t>
  </si>
  <si>
    <t>713-301-5726</t>
  </si>
  <si>
    <t>Roberts family</t>
  </si>
  <si>
    <t>50651 E 43rd</t>
  </si>
  <si>
    <t>Pawnee, OK  74058</t>
  </si>
  <si>
    <t>918-225-8929</t>
  </si>
  <si>
    <t>Travis Roberts</t>
  </si>
  <si>
    <t>918-762-3778</t>
  </si>
  <si>
    <t>918-225-9378</t>
  </si>
  <si>
    <t>hoperoberts@hotmail.com</t>
  </si>
  <si>
    <t>Hope</t>
  </si>
  <si>
    <t>Keely</t>
  </si>
  <si>
    <t>Houston</t>
  </si>
  <si>
    <t>Marlon</t>
  </si>
  <si>
    <t>Brien</t>
  </si>
  <si>
    <t>Madi</t>
  </si>
  <si>
    <t>Steele family</t>
  </si>
  <si>
    <t>Travis &amp; Hope Roberts</t>
  </si>
  <si>
    <t>Pawnee, OK</t>
  </si>
  <si>
    <t>w/ Roberts family</t>
  </si>
  <si>
    <t>Steele</t>
  </si>
  <si>
    <t>Tina</t>
  </si>
  <si>
    <t>Joseph</t>
  </si>
  <si>
    <t>Ck5849</t>
  </si>
  <si>
    <t>Spirit &amp; Truth Fellowship</t>
  </si>
  <si>
    <t>1414 3rd St.</t>
  </si>
  <si>
    <t>918-225-9471</t>
  </si>
  <si>
    <t>Carl Roberts</t>
  </si>
  <si>
    <t>Gretchen Evatt</t>
  </si>
  <si>
    <t>918-285-6182</t>
  </si>
  <si>
    <t>gretchen9761@att.net</t>
  </si>
  <si>
    <t>Evatt</t>
  </si>
  <si>
    <t>Gretchen</t>
  </si>
  <si>
    <t>Lily</t>
  </si>
  <si>
    <t>Todd</t>
  </si>
  <si>
    <t>Barbara</t>
  </si>
  <si>
    <t>Haden</t>
  </si>
  <si>
    <t>Shoemaker</t>
  </si>
  <si>
    <t>Chase</t>
  </si>
  <si>
    <t>Fellowship of Living Faith</t>
  </si>
  <si>
    <t>PO Box 805</t>
  </si>
  <si>
    <t>Lindsay, OK 73052</t>
  </si>
  <si>
    <t>405-756-6386</t>
  </si>
  <si>
    <t>Marilyn Crawford</t>
  </si>
  <si>
    <t>405-756-4707</t>
  </si>
  <si>
    <t>marilyn@lindsayamerica.com</t>
  </si>
  <si>
    <t>Marilyn</t>
  </si>
  <si>
    <t>Simonton</t>
  </si>
  <si>
    <t>Charley Rose</t>
  </si>
  <si>
    <t>Hines</t>
  </si>
  <si>
    <t>Lee-Don</t>
  </si>
  <si>
    <t>Brian Hotchkiss</t>
  </si>
  <si>
    <t>9900 SE 15TH ST</t>
    <phoneticPr fontId="0" type="noConversion"/>
  </si>
  <si>
    <t>MIDWEST CITY, OK 73130</t>
    <phoneticPr fontId="0" type="noConversion"/>
  </si>
  <si>
    <t>405-737-5599</t>
    <phoneticPr fontId="0" type="noConversion"/>
  </si>
  <si>
    <t>RON MCKEY</t>
    <phoneticPr fontId="0" type="noConversion"/>
  </si>
  <si>
    <t>DALLAS MARSHALL</t>
    <phoneticPr fontId="0" type="noConversion"/>
  </si>
  <si>
    <t>405-974-0994</t>
    <phoneticPr fontId="0" type="noConversion"/>
  </si>
  <si>
    <t>dallas@ccwired.tv</t>
  </si>
  <si>
    <t>God Wins Ministries</t>
  </si>
  <si>
    <t>2813 Morningside Lane</t>
  </si>
  <si>
    <t>Pasadena, TX 77506</t>
  </si>
  <si>
    <t>713-477-4507</t>
  </si>
  <si>
    <t xml:space="preserve">Not staying with us. </t>
  </si>
  <si>
    <t>lngo1@att.net</t>
  </si>
  <si>
    <t>Carlton family</t>
  </si>
  <si>
    <t>EMIC</t>
  </si>
  <si>
    <t>Pastor George Pearsons</t>
  </si>
  <si>
    <t>Christina Carlton</t>
  </si>
  <si>
    <t>682-557-0513</t>
  </si>
  <si>
    <t>ccarlton@kcm.org</t>
  </si>
  <si>
    <t>Carlton</t>
  </si>
  <si>
    <t>Richardson</t>
  </si>
  <si>
    <t>Ronnie</t>
  </si>
  <si>
    <t>Christina not doing anything except hotel.</t>
  </si>
  <si>
    <t>Waldner group</t>
  </si>
  <si>
    <t>46517 270 St</t>
  </si>
  <si>
    <t>Tea SD 57064</t>
  </si>
  <si>
    <t>605-362-0429</t>
  </si>
  <si>
    <t>New Beginnings/Pastor Larry Forristall</t>
  </si>
  <si>
    <t>Ruth Waldner</t>
  </si>
  <si>
    <t>605-368-2004</t>
  </si>
  <si>
    <t>605-366-6995</t>
  </si>
  <si>
    <t>ruth_waldner@hotmail.com</t>
  </si>
  <si>
    <t>Waldner</t>
  </si>
  <si>
    <t>Ruth</t>
  </si>
  <si>
    <t>Wipf</t>
  </si>
  <si>
    <t>Tschetter</t>
  </si>
  <si>
    <t>Candace</t>
  </si>
  <si>
    <t>Hofer</t>
  </si>
  <si>
    <t>Shania</t>
  </si>
  <si>
    <t>Joni</t>
  </si>
  <si>
    <t>No hotel - Ala Carte only = 7 SDC Admin, 5 WW Admin, 7 Dixie, 5 Tshirts, 7 Nametags</t>
  </si>
  <si>
    <t>Freirson</t>
  </si>
  <si>
    <t>McCasland</t>
  </si>
  <si>
    <t>Liz</t>
  </si>
  <si>
    <t>Muskogee, OK</t>
  </si>
  <si>
    <t>918-733-1270 Joyce</t>
  </si>
  <si>
    <t>jhfixico@gmail.com</t>
  </si>
  <si>
    <t>Fixico</t>
  </si>
  <si>
    <t>Driver</t>
  </si>
  <si>
    <t>Bus</t>
  </si>
  <si>
    <t>Coming in a bus but drivers are in the group.</t>
  </si>
  <si>
    <t>Cundiff</t>
  </si>
  <si>
    <t>Jane</t>
  </si>
  <si>
    <t>Would like adjoining rooms, if possible. Liz added 7/6, Jane added 7/11.</t>
  </si>
  <si>
    <t>Hanvey family</t>
  </si>
  <si>
    <t>PO Box 366</t>
  </si>
  <si>
    <t>Keyes, OK  73947</t>
  </si>
  <si>
    <t>Tisa Hanvey</t>
  </si>
  <si>
    <t>580-546-7510</t>
  </si>
  <si>
    <t>580-518-1213</t>
  </si>
  <si>
    <t>thanvey@ptsi.net</t>
  </si>
  <si>
    <t>Hanvey</t>
  </si>
  <si>
    <t>Tisa</t>
  </si>
  <si>
    <t>Elli</t>
  </si>
  <si>
    <t>Emalee</t>
  </si>
  <si>
    <t>Estee</t>
  </si>
  <si>
    <t>Teague</t>
  </si>
  <si>
    <t>Tim</t>
  </si>
  <si>
    <t>Can share 2nd room with 2 guys or 2 girls. Let her know.</t>
  </si>
  <si>
    <t>Rooms 1 &amp; 2 are shared with kids from Roberts family. Coming with them on Sunday - need rooms for Sunday night also. (Charging $50 on 1 room for extra night.)</t>
  </si>
  <si>
    <t>Volunteers - Travis: Head Usher - Hope: Hospitality    2nd &amp; 3rd rooms are shared with Spirit &amp; Truth (Evatt family). Coming on Sunday - need rooms for Sunday night also.</t>
  </si>
  <si>
    <t>Peters</t>
  </si>
  <si>
    <t>Jacey</t>
  </si>
  <si>
    <t>Jonathan Rood</t>
  </si>
  <si>
    <t>Rood</t>
  </si>
  <si>
    <t>Alargent</t>
  </si>
  <si>
    <t>Tegwende</t>
  </si>
  <si>
    <t>Added Lee-Don to another Faith Life Fellowship room #2.</t>
  </si>
  <si>
    <t>Added Lee-Don Hines from Fellowship of Living Faith to room #2</t>
  </si>
  <si>
    <t>Rood/Alargent Group</t>
  </si>
  <si>
    <t>Baker group</t>
  </si>
  <si>
    <t>Mountain Home, AR</t>
  </si>
  <si>
    <t>Shirley Baker</t>
  </si>
  <si>
    <t>870-404-4365</t>
  </si>
  <si>
    <t>shir.lock@hotmail.com</t>
  </si>
  <si>
    <t>Shirley</t>
  </si>
  <si>
    <t>Kasinger</t>
  </si>
  <si>
    <t>Lyndsie</t>
  </si>
  <si>
    <t>Serrano</t>
  </si>
  <si>
    <t>Not staying with us. Shirley wants mtgs &amp; Dixie only.</t>
  </si>
  <si>
    <t>Belgium &amp; France</t>
  </si>
  <si>
    <t>Mullins family</t>
  </si>
  <si>
    <t>Christy Mullins</t>
  </si>
  <si>
    <t>christymullins.gcchurch@yahoo.com</t>
  </si>
  <si>
    <t>Collinsville, OK</t>
  </si>
  <si>
    <t>Coming for Wed-Fri. Not staying with us. Wants mtgs &amp; tickets to Dixie only.</t>
  </si>
  <si>
    <t>Knox</t>
  </si>
  <si>
    <t>Denver</t>
  </si>
  <si>
    <t>Slade</t>
  </si>
  <si>
    <t>Fiss</t>
  </si>
  <si>
    <t>Lawson</t>
  </si>
  <si>
    <t>Sent summary &amp; deposit only. Need Registration &amp; LR forms. 7/13 Added 3 guys.</t>
  </si>
  <si>
    <t>Ck1177</t>
  </si>
  <si>
    <t>Henkle</t>
  </si>
  <si>
    <t>Ruffin</t>
  </si>
  <si>
    <t>Trevor</t>
  </si>
  <si>
    <t>Ck1236</t>
  </si>
  <si>
    <t>ridgeway_7@msn.com</t>
  </si>
  <si>
    <t>Grandmother &amp; grandson. Want to have same room for Saturday, Sunday, &amp; Friday nights too. Will pay hotel directly for 3 extra nights.</t>
  </si>
  <si>
    <t>Restore Church</t>
  </si>
  <si>
    <t>Michelle</t>
  </si>
  <si>
    <t>Jacquelyn</t>
  </si>
  <si>
    <t>Awesome Volunteers! Arriving Wednesday morning. Only need tickets for Wednesday-Friday.</t>
  </si>
  <si>
    <t>Brim family</t>
  </si>
  <si>
    <t>Branson, MO</t>
  </si>
  <si>
    <t>Chip &amp; Candace Brim</t>
  </si>
  <si>
    <t>417-294-2321</t>
  </si>
  <si>
    <t>Brim</t>
  </si>
  <si>
    <t>Kaleb</t>
  </si>
  <si>
    <t>Tee</t>
  </si>
  <si>
    <t>Helsel</t>
  </si>
  <si>
    <t>Alex</t>
  </si>
  <si>
    <t>Reynolds</t>
  </si>
  <si>
    <t>Note:  Originally registered a total of 26 people but 3 aren't going to be able to attend and added 1.</t>
  </si>
  <si>
    <t>Larry</t>
  </si>
  <si>
    <t>neatfreak2@sbcglobal.net</t>
  </si>
  <si>
    <t>Elliott</t>
  </si>
  <si>
    <t>Madee</t>
  </si>
  <si>
    <t>Joanna</t>
  </si>
  <si>
    <t>May</t>
  </si>
  <si>
    <t>Joyce Fixico &amp; Michelle Brassfield</t>
  </si>
  <si>
    <t>918-616-8861 Michelle</t>
  </si>
  <si>
    <t>Ad</t>
  </si>
  <si>
    <t>Macayla</t>
  </si>
  <si>
    <t>Shoemake</t>
  </si>
  <si>
    <t>Hudnall</t>
  </si>
  <si>
    <t>Jenny</t>
  </si>
  <si>
    <t xml:space="preserve">7/6 Coming in a Regent Coachline bus - added room #8 for a bus driver. </t>
  </si>
  <si>
    <t>Hyatt</t>
  </si>
  <si>
    <t>Miles Frasier is on BCOC list but will be in this group's room #4</t>
  </si>
  <si>
    <t>14405, 14408</t>
  </si>
  <si>
    <t>Need info &amp; payment from Liliane Rood.</t>
  </si>
  <si>
    <t>Ck144</t>
  </si>
  <si>
    <t>7/16 Paula called to add Larry - needs to send reg. info. 7/17 Paula called to add a room and change assignments.</t>
  </si>
  <si>
    <t>Peggy called 7/2 - need to add 1 rollaway for a guys room (broken leg). 7/17 added Hunter Martin - Arthur Virden cant come but wants a nametag &amp; Tshirt.</t>
  </si>
  <si>
    <t>Amber reg. paid by Foster Angels. Miles Frasier will room with Joyful Harvest group room #4. 7/18 Added rollaway to room 3 - dropped Jaime Cerna from room 1.</t>
  </si>
  <si>
    <t>Case Family &amp; Friends</t>
  </si>
  <si>
    <t>Fern</t>
  </si>
  <si>
    <t>Summer</t>
  </si>
  <si>
    <t>Ala Carte tickets - Mark - Dixie only.  All 6 girls are getting:  SDC admin, 1 SDC meal, Dixie, &amp; Tshirt</t>
  </si>
  <si>
    <t>Not staying with us. Brassfields want all SDC &amp; WW tickets + Tshirts. 2 girls want meetings only but want Tshirts &amp; nametags. Jon &amp; Layla Robertson are coming to meetings only.</t>
  </si>
  <si>
    <t>Ck4130</t>
  </si>
  <si>
    <t>McClarty</t>
  </si>
  <si>
    <t>Missie</t>
  </si>
  <si>
    <t>Anqanette (AJ)</t>
  </si>
  <si>
    <t>ALTOM</t>
    <phoneticPr fontId="23" type="noConversion"/>
  </si>
  <si>
    <t>SUMMER</t>
    <phoneticPr fontId="23" type="noConversion"/>
  </si>
  <si>
    <t>F</t>
    <phoneticPr fontId="23" type="noConversion"/>
  </si>
  <si>
    <t>F-5</t>
    <phoneticPr fontId="23" type="noConversion"/>
  </si>
  <si>
    <t>BACON</t>
    <phoneticPr fontId="23" type="noConversion"/>
  </si>
  <si>
    <t>LANE</t>
    <phoneticPr fontId="23" type="noConversion"/>
  </si>
  <si>
    <t>M</t>
    <phoneticPr fontId="23" type="noConversion"/>
  </si>
  <si>
    <t>M-6</t>
    <phoneticPr fontId="23" type="noConversion"/>
  </si>
  <si>
    <t>BARNARD</t>
    <phoneticPr fontId="23" type="noConversion"/>
  </si>
  <si>
    <t>HUNTER</t>
    <phoneticPr fontId="23" type="noConversion"/>
  </si>
  <si>
    <t>M-5</t>
    <phoneticPr fontId="23" type="noConversion"/>
  </si>
  <si>
    <t>BROWN</t>
    <phoneticPr fontId="23" type="noConversion"/>
  </si>
  <si>
    <t>AMY</t>
    <phoneticPr fontId="23" type="noConversion"/>
  </si>
  <si>
    <t>F-7</t>
    <phoneticPr fontId="23" type="noConversion"/>
  </si>
  <si>
    <t>MASON</t>
    <phoneticPr fontId="23" type="noConversion"/>
  </si>
  <si>
    <t>M-1</t>
    <phoneticPr fontId="23" type="noConversion"/>
  </si>
  <si>
    <t>BUTLER</t>
    <phoneticPr fontId="23" type="noConversion"/>
  </si>
  <si>
    <t>MAKAYLAH</t>
    <phoneticPr fontId="23" type="noConversion"/>
  </si>
  <si>
    <t>F-6</t>
    <phoneticPr fontId="23" type="noConversion"/>
  </si>
  <si>
    <t>COVINGTON</t>
    <phoneticPr fontId="23" type="noConversion"/>
  </si>
  <si>
    <t>CALEB</t>
    <phoneticPr fontId="23" type="noConversion"/>
  </si>
  <si>
    <t>CHRISTINA</t>
    <phoneticPr fontId="23" type="noConversion"/>
  </si>
  <si>
    <t>F-2</t>
    <phoneticPr fontId="23" type="noConversion"/>
  </si>
  <si>
    <t>DEHERRERA</t>
    <phoneticPr fontId="23" type="noConversion"/>
  </si>
  <si>
    <t>JUSTIN</t>
    <phoneticPr fontId="23" type="noConversion"/>
  </si>
  <si>
    <t>M-3</t>
    <phoneticPr fontId="23" type="noConversion"/>
  </si>
  <si>
    <t>DODSON</t>
    <phoneticPr fontId="23" type="noConversion"/>
  </si>
  <si>
    <t>JACOB</t>
    <phoneticPr fontId="23" type="noConversion"/>
  </si>
  <si>
    <t>M-4</t>
    <phoneticPr fontId="23" type="noConversion"/>
  </si>
  <si>
    <t>MICAH</t>
    <phoneticPr fontId="23" type="noConversion"/>
  </si>
  <si>
    <t>FILIBECK</t>
    <phoneticPr fontId="23" type="noConversion"/>
  </si>
  <si>
    <t>DAKOTA</t>
    <phoneticPr fontId="23" type="noConversion"/>
  </si>
  <si>
    <t>MARIAH</t>
    <phoneticPr fontId="23" type="noConversion"/>
  </si>
  <si>
    <t>F-1</t>
    <phoneticPr fontId="23" type="noConversion"/>
  </si>
  <si>
    <t>FREEMAN</t>
    <phoneticPr fontId="23" type="noConversion"/>
  </si>
  <si>
    <t>BRANDON</t>
    <phoneticPr fontId="23" type="noConversion"/>
  </si>
  <si>
    <t>GAYMAN</t>
    <phoneticPr fontId="23" type="noConversion"/>
  </si>
  <si>
    <t>KATLIN</t>
    <phoneticPr fontId="23" type="noConversion"/>
  </si>
  <si>
    <t>GRYDER</t>
    <phoneticPr fontId="23" type="noConversion"/>
  </si>
  <si>
    <t>SYDNEY</t>
    <phoneticPr fontId="23" type="noConversion"/>
  </si>
  <si>
    <t>HANKS</t>
    <phoneticPr fontId="23" type="noConversion"/>
  </si>
  <si>
    <t>MATTHEW</t>
    <phoneticPr fontId="23" type="noConversion"/>
  </si>
  <si>
    <t>HARRIS</t>
    <phoneticPr fontId="23" type="noConversion"/>
  </si>
  <si>
    <t>KAILYN</t>
    <phoneticPr fontId="23" type="noConversion"/>
  </si>
  <si>
    <t>JOBE</t>
    <phoneticPr fontId="23" type="noConversion"/>
  </si>
  <si>
    <t>MARRIAH</t>
    <phoneticPr fontId="23" type="noConversion"/>
  </si>
  <si>
    <t>LUNDY</t>
    <phoneticPr fontId="23" type="noConversion"/>
  </si>
  <si>
    <t>F-4</t>
    <phoneticPr fontId="23" type="noConversion"/>
  </si>
  <si>
    <t>LYKINS</t>
    <phoneticPr fontId="23" type="noConversion"/>
  </si>
  <si>
    <t>AUSTIN</t>
    <phoneticPr fontId="23" type="noConversion"/>
  </si>
  <si>
    <t>MARSHALL</t>
    <phoneticPr fontId="23" type="noConversion"/>
  </si>
  <si>
    <t>DALLAS</t>
    <phoneticPr fontId="23" type="noConversion"/>
  </si>
  <si>
    <t>TEAH</t>
    <phoneticPr fontId="23" type="noConversion"/>
  </si>
  <si>
    <t>MARTIN</t>
    <phoneticPr fontId="23" type="noConversion"/>
  </si>
  <si>
    <t>CIARA</t>
    <phoneticPr fontId="23" type="noConversion"/>
  </si>
  <si>
    <t>MAYNARD</t>
    <phoneticPr fontId="23" type="noConversion"/>
  </si>
  <si>
    <t>LAURENCE</t>
    <phoneticPr fontId="23" type="noConversion"/>
  </si>
  <si>
    <t>MCBRAYER</t>
    <phoneticPr fontId="23" type="noConversion"/>
  </si>
  <si>
    <t>COY</t>
    <phoneticPr fontId="23" type="noConversion"/>
  </si>
  <si>
    <t>GAVIN</t>
    <phoneticPr fontId="23" type="noConversion"/>
  </si>
  <si>
    <t>JOSHUA</t>
    <phoneticPr fontId="23" type="noConversion"/>
  </si>
  <si>
    <t>TASHA</t>
    <phoneticPr fontId="23" type="noConversion"/>
  </si>
  <si>
    <t>F-3</t>
    <phoneticPr fontId="23" type="noConversion"/>
  </si>
  <si>
    <t>MCFARLAND</t>
    <phoneticPr fontId="23" type="noConversion"/>
  </si>
  <si>
    <t>T J</t>
    <phoneticPr fontId="23" type="noConversion"/>
  </si>
  <si>
    <t>VICTORIA</t>
    <phoneticPr fontId="23" type="noConversion"/>
  </si>
  <si>
    <t>MCKEY</t>
    <phoneticPr fontId="23" type="noConversion"/>
  </si>
  <si>
    <t>CAROL</t>
    <phoneticPr fontId="23" type="noConversion"/>
  </si>
  <si>
    <t>EVIE</t>
    <phoneticPr fontId="23" type="noConversion"/>
  </si>
  <si>
    <t>MILLER</t>
    <phoneticPr fontId="23" type="noConversion"/>
  </si>
  <si>
    <t>AMAYA</t>
    <phoneticPr fontId="23" type="noConversion"/>
  </si>
  <si>
    <t>NORWOOD</t>
    <phoneticPr fontId="23" type="noConversion"/>
  </si>
  <si>
    <t>COBY</t>
    <phoneticPr fontId="23" type="noConversion"/>
  </si>
  <si>
    <t>M-2</t>
    <phoneticPr fontId="23" type="noConversion"/>
  </si>
  <si>
    <t>RAGLAND</t>
    <phoneticPr fontId="23" type="noConversion"/>
  </si>
  <si>
    <t>RIVER</t>
    <phoneticPr fontId="23" type="noConversion"/>
  </si>
  <si>
    <t>REISING</t>
    <phoneticPr fontId="23" type="noConversion"/>
  </si>
  <si>
    <t>DALTON</t>
    <phoneticPr fontId="23" type="noConversion"/>
  </si>
  <si>
    <t>RYAN</t>
    <phoneticPr fontId="23" type="noConversion"/>
  </si>
  <si>
    <t>NATHAN</t>
    <phoneticPr fontId="23" type="noConversion"/>
  </si>
  <si>
    <t>SCHROEDER</t>
    <phoneticPr fontId="23" type="noConversion"/>
  </si>
  <si>
    <t>MADI</t>
    <phoneticPr fontId="23" type="noConversion"/>
  </si>
  <si>
    <t>SCHULTZ</t>
    <phoneticPr fontId="23" type="noConversion"/>
  </si>
  <si>
    <t>SECHRIST</t>
    <phoneticPr fontId="23" type="noConversion"/>
  </si>
  <si>
    <t>JAMIE</t>
    <phoneticPr fontId="23" type="noConversion"/>
  </si>
  <si>
    <t>TANNER</t>
    <phoneticPr fontId="23" type="noConversion"/>
  </si>
  <si>
    <t>SMITH</t>
    <phoneticPr fontId="23" type="noConversion"/>
  </si>
  <si>
    <t>ALEXI</t>
    <phoneticPr fontId="23" type="noConversion"/>
  </si>
  <si>
    <t>STEIN</t>
    <phoneticPr fontId="23" type="noConversion"/>
  </si>
  <si>
    <t>SHANE</t>
    <phoneticPr fontId="23" type="noConversion"/>
  </si>
  <si>
    <t>STOUT</t>
    <phoneticPr fontId="23" type="noConversion"/>
  </si>
  <si>
    <t>AVERY</t>
    <phoneticPr fontId="23" type="noConversion"/>
  </si>
  <si>
    <t>TUBBY</t>
    <phoneticPr fontId="23" type="noConversion"/>
  </si>
  <si>
    <t>BRENDA</t>
    <phoneticPr fontId="23" type="noConversion"/>
  </si>
  <si>
    <t>WHITE</t>
    <phoneticPr fontId="23" type="noConversion"/>
  </si>
  <si>
    <t>JOSEPH</t>
    <phoneticPr fontId="23" type="noConversion"/>
  </si>
  <si>
    <t>LACY</t>
    <phoneticPr fontId="23" type="noConversion"/>
  </si>
  <si>
    <t>WILLIAMS</t>
    <phoneticPr fontId="23" type="noConversion"/>
  </si>
  <si>
    <t>MAKINZI</t>
    <phoneticPr fontId="23" type="noConversion"/>
  </si>
  <si>
    <t>Need a room for bus driver.</t>
  </si>
  <si>
    <t>Brower/Gillis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</si>
</sst>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m/d/yy;@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4" fillId="0" borderId="2" xfId="0" applyFont="1" applyBorder="1" applyProtection="1">
      <protection locked="0"/>
    </xf>
    <xf numFmtId="0" fontId="14" fillId="0" borderId="2" xfId="0" applyFont="1" applyBorder="1" applyAlignment="1" applyProtection="1">
      <alignment horizontal="center"/>
      <protection locked="0"/>
    </xf>
    <xf numFmtId="3" fontId="14" fillId="0" borderId="2" xfId="0" applyNumberFormat="1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7" fillId="3" borderId="4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6" fontId="12" fillId="3" borderId="6" xfId="0" applyNumberFormat="1" applyFont="1" applyFill="1" applyBorder="1" applyAlignment="1">
      <alignment horizontal="center"/>
    </xf>
    <xf numFmtId="6" fontId="11" fillId="3" borderId="6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3" fontId="14" fillId="4" borderId="2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4" borderId="7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8" fillId="4" borderId="5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2" xfId="0" applyFill="1" applyBorder="1" applyAlignment="1">
      <alignment horizontal="center"/>
    </xf>
    <xf numFmtId="0" fontId="9" fillId="3" borderId="9" xfId="0" applyFont="1" applyFill="1" applyBorder="1" applyAlignment="1">
      <alignment horizontal="right"/>
    </xf>
    <xf numFmtId="0" fontId="9" fillId="3" borderId="12" xfId="0" applyFont="1" applyFill="1" applyBorder="1" applyAlignment="1">
      <alignment horizontal="right"/>
    </xf>
    <xf numFmtId="3" fontId="0" fillId="4" borderId="9" xfId="0" applyNumberFormat="1" applyFill="1" applyBorder="1" applyAlignment="1" applyProtection="1">
      <alignment horizontal="center"/>
      <protection locked="0"/>
    </xf>
    <xf numFmtId="3" fontId="0" fillId="4" borderId="12" xfId="0" applyNumberFormat="1" applyFill="1" applyBorder="1" applyAlignment="1" applyProtection="1">
      <alignment horizontal="center"/>
      <protection locked="0"/>
    </xf>
    <xf numFmtId="3" fontId="0" fillId="3" borderId="13" xfId="0" applyNumberFormat="1" applyFill="1" applyBorder="1" applyAlignment="1">
      <alignment horizontal="center"/>
    </xf>
    <xf numFmtId="3" fontId="0" fillId="3" borderId="14" xfId="0" applyNumberFormat="1" applyFill="1" applyBorder="1" applyAlignment="1">
      <alignment horizontal="center"/>
    </xf>
    <xf numFmtId="0" fontId="0" fillId="4" borderId="8" xfId="0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21" fillId="0" borderId="2" xfId="0" applyFont="1" applyBorder="1" applyProtection="1">
      <protection locked="0"/>
    </xf>
    <xf numFmtId="0" fontId="21" fillId="0" borderId="2" xfId="0" applyFont="1" applyBorder="1" applyAlignment="1" applyProtection="1">
      <alignment horizontal="center"/>
      <protection locked="0"/>
    </xf>
    <xf numFmtId="3" fontId="21" fillId="0" borderId="2" xfId="0" applyNumberFormat="1" applyFont="1" applyBorder="1" applyAlignment="1" applyProtection="1">
      <alignment horizontal="center"/>
      <protection locked="0"/>
    </xf>
    <xf numFmtId="3" fontId="0" fillId="4" borderId="9" xfId="0" applyNumberFormat="1" applyFill="1" applyBorder="1" applyAlignment="1" applyProtection="1">
      <alignment horizontal="center"/>
      <protection locked="0"/>
    </xf>
    <xf numFmtId="3" fontId="0" fillId="4" borderId="9" xfId="0" applyNumberFormat="1" applyFill="1" applyBorder="1" applyAlignment="1" applyProtection="1">
      <alignment horizontal="center"/>
      <protection locked="0"/>
    </xf>
    <xf numFmtId="3" fontId="0" fillId="4" borderId="9" xfId="0" applyNumberFormat="1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 applyAlignment="1">
      <alignment horizontal="center"/>
    </xf>
    <xf numFmtId="0" fontId="14" fillId="0" borderId="2" xfId="0" applyFont="1" applyBorder="1" applyProtection="1">
      <protection locked="0"/>
    </xf>
    <xf numFmtId="0" fontId="21" fillId="0" borderId="2" xfId="0" applyFont="1" applyBorder="1"/>
    <xf numFmtId="0" fontId="14" fillId="0" borderId="2" xfId="0" applyFont="1" applyBorder="1" applyProtection="1">
      <protection locked="0"/>
    </xf>
    <xf numFmtId="0" fontId="14" fillId="0" borderId="2" xfId="0" applyFont="1" applyBorder="1" applyAlignment="1" applyProtection="1">
      <alignment horizontal="center"/>
      <protection locked="0"/>
    </xf>
    <xf numFmtId="3" fontId="14" fillId="0" borderId="2" xfId="0" applyNumberFormat="1" applyFont="1" applyBorder="1" applyAlignment="1" applyProtection="1">
      <alignment horizontal="center"/>
      <protection locked="0"/>
    </xf>
    <xf numFmtId="3" fontId="14" fillId="4" borderId="2" xfId="0" applyNumberFormat="1" applyFont="1" applyFill="1" applyBorder="1" applyAlignment="1">
      <alignment horizontal="center"/>
    </xf>
    <xf numFmtId="0" fontId="0" fillId="0" borderId="2" xfId="0" applyBorder="1"/>
    <xf numFmtId="0" fontId="14" fillId="0" borderId="2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4" fillId="0" borderId="2" xfId="0" applyFont="1" applyBorder="1" applyProtection="1">
      <protection locked="0"/>
    </xf>
    <xf numFmtId="0" fontId="14" fillId="0" borderId="2" xfId="0" applyFont="1" applyBorder="1" applyAlignment="1" applyProtection="1">
      <alignment horizontal="center"/>
      <protection locked="0"/>
    </xf>
    <xf numFmtId="3" fontId="14" fillId="0" borderId="2" xfId="0" applyNumberFormat="1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7" fillId="3" borderId="4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6" fontId="12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3" fontId="14" fillId="4" borderId="2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4" borderId="7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2" xfId="0" applyFill="1" applyBorder="1" applyAlignment="1">
      <alignment horizontal="center"/>
    </xf>
    <xf numFmtId="0" fontId="9" fillId="3" borderId="9" xfId="0" applyFont="1" applyFill="1" applyBorder="1" applyAlignment="1">
      <alignment horizontal="right"/>
    </xf>
    <xf numFmtId="0" fontId="9" fillId="3" borderId="12" xfId="0" applyFont="1" applyFill="1" applyBorder="1" applyAlignment="1">
      <alignment horizontal="right"/>
    </xf>
    <xf numFmtId="3" fontId="0" fillId="4" borderId="9" xfId="0" applyNumberFormat="1" applyFill="1" applyBorder="1" applyAlignment="1" applyProtection="1">
      <alignment horizontal="center"/>
      <protection locked="0"/>
    </xf>
    <xf numFmtId="3" fontId="0" fillId="4" borderId="12" xfId="0" applyNumberFormat="1" applyFill="1" applyBorder="1" applyAlignment="1" applyProtection="1">
      <alignment horizontal="center"/>
      <protection locked="0"/>
    </xf>
    <xf numFmtId="3" fontId="0" fillId="3" borderId="13" xfId="0" applyNumberFormat="1" applyFill="1" applyBorder="1" applyAlignment="1">
      <alignment horizontal="center"/>
    </xf>
    <xf numFmtId="3" fontId="0" fillId="3" borderId="14" xfId="0" applyNumberFormat="1" applyFill="1" applyBorder="1" applyAlignment="1">
      <alignment horizontal="center"/>
    </xf>
    <xf numFmtId="0" fontId="0" fillId="4" borderId="8" xfId="0" applyFill="1" applyBorder="1" applyAlignment="1" applyProtection="1">
      <alignment horizontal="center"/>
      <protection locked="0"/>
    </xf>
    <xf numFmtId="0" fontId="21" fillId="0" borderId="2" xfId="0" applyFont="1" applyBorder="1"/>
    <xf numFmtId="0" fontId="0" fillId="0" borderId="2" xfId="0" applyBorder="1"/>
    <xf numFmtId="0" fontId="14" fillId="0" borderId="2" xfId="0" applyFont="1" applyFill="1" applyBorder="1" applyAlignment="1" applyProtection="1">
      <alignment horizontal="center"/>
      <protection locked="0"/>
    </xf>
    <xf numFmtId="3" fontId="14" fillId="0" borderId="2" xfId="0" applyNumberFormat="1" applyFont="1" applyFill="1" applyBorder="1" applyAlignment="1" applyProtection="1">
      <alignment horizontal="center"/>
      <protection locked="0"/>
    </xf>
    <xf numFmtId="0" fontId="21" fillId="0" borderId="3" xfId="0" applyFont="1" applyBorder="1" applyAlignment="1">
      <alignment horizontal="center"/>
    </xf>
    <xf numFmtId="3" fontId="14" fillId="0" borderId="3" xfId="0" applyNumberFormat="1" applyFont="1" applyBorder="1" applyAlignment="1" applyProtection="1">
      <alignment horizontal="center"/>
      <protection locked="0"/>
    </xf>
    <xf numFmtId="3" fontId="14" fillId="4" borderId="3" xfId="0" applyNumberFormat="1" applyFont="1" applyFill="1" applyBorder="1" applyAlignment="1">
      <alignment horizontal="center"/>
    </xf>
    <xf numFmtId="0" fontId="14" fillId="0" borderId="3" xfId="0" applyFont="1" applyBorder="1" applyProtection="1">
      <protection locked="0"/>
    </xf>
    <xf numFmtId="0" fontId="0" fillId="0" borderId="0" xfId="0"/>
    <xf numFmtId="0" fontId="14" fillId="0" borderId="2" xfId="0" applyFont="1" applyBorder="1" applyAlignment="1" applyProtection="1">
      <alignment horizontal="center"/>
      <protection locked="0"/>
    </xf>
    <xf numFmtId="3" fontId="14" fillId="0" borderId="2" xfId="0" applyNumberFormat="1" applyFont="1" applyBorder="1" applyAlignment="1" applyProtection="1">
      <alignment horizontal="center"/>
      <protection locked="0"/>
    </xf>
    <xf numFmtId="3" fontId="14" fillId="4" borderId="2" xfId="0" applyNumberFormat="1" applyFont="1" applyFill="1" applyBorder="1" applyAlignment="1">
      <alignment horizontal="center"/>
    </xf>
    <xf numFmtId="0" fontId="0" fillId="0" borderId="2" xfId="0" applyBorder="1"/>
    <xf numFmtId="0" fontId="21" fillId="0" borderId="2" xfId="0" applyFont="1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0" fontId="6" fillId="3" borderId="3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13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4" fontId="0" fillId="4" borderId="9" xfId="0" applyNumberFormat="1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>
      <alignment horizontal="center"/>
    </xf>
    <xf numFmtId="164" fontId="0" fillId="4" borderId="12" xfId="0" applyNumberFormat="1" applyFill="1" applyBorder="1" applyAlignment="1" applyProtection="1">
      <alignment horizontal="center"/>
      <protection locked="0"/>
    </xf>
    <xf numFmtId="0" fontId="15" fillId="3" borderId="3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0" fillId="4" borderId="12" xfId="0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 applyProtection="1">
      <alignment horizontal="left" indent="2"/>
      <protection locked="0"/>
    </xf>
    <xf numFmtId="0" fontId="17" fillId="2" borderId="10" xfId="0" applyFont="1" applyFill="1" applyBorder="1" applyAlignment="1" applyProtection="1">
      <alignment horizontal="left" indent="2"/>
      <protection locked="0"/>
    </xf>
    <xf numFmtId="0" fontId="17" fillId="2" borderId="11" xfId="0" applyFont="1" applyFill="1" applyBorder="1" applyAlignment="1" applyProtection="1">
      <alignment horizontal="left" indent="2"/>
      <protection locked="0"/>
    </xf>
    <xf numFmtId="0" fontId="7" fillId="3" borderId="2" xfId="0" applyFont="1" applyFill="1" applyBorder="1" applyAlignment="1">
      <alignment horizontal="right"/>
    </xf>
    <xf numFmtId="0" fontId="5" fillId="0" borderId="4" xfId="1" applyBorder="1" applyAlignment="1" applyProtection="1">
      <alignment horizontal="left" indent="2"/>
      <protection locked="0"/>
    </xf>
    <xf numFmtId="0" fontId="17" fillId="0" borderId="10" xfId="0" applyFont="1" applyBorder="1" applyAlignment="1" applyProtection="1">
      <alignment horizontal="left" indent="2"/>
      <protection locked="0"/>
    </xf>
    <xf numFmtId="0" fontId="17" fillId="0" borderId="11" xfId="0" applyFont="1" applyBorder="1" applyAlignment="1" applyProtection="1">
      <alignment horizontal="left" indent="2"/>
      <protection locked="0"/>
    </xf>
    <xf numFmtId="0" fontId="10" fillId="3" borderId="3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10" xfId="0" applyFont="1" applyFill="1" applyBorder="1"/>
    <xf numFmtId="0" fontId="6" fillId="3" borderId="4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11" xfId="0" applyFont="1" applyFill="1" applyBorder="1"/>
    <xf numFmtId="0" fontId="11" fillId="3" borderId="4" xfId="0" applyFont="1" applyFill="1" applyBorder="1"/>
    <xf numFmtId="0" fontId="11" fillId="3" borderId="11" xfId="0" applyFont="1" applyFill="1" applyBorder="1"/>
    <xf numFmtId="0" fontId="17" fillId="0" borderId="2" xfId="0" applyFont="1" applyBorder="1" applyAlignment="1" applyProtection="1">
      <alignment horizontal="left" indent="2"/>
      <protection locked="0"/>
    </xf>
    <xf numFmtId="0" fontId="8" fillId="3" borderId="4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8" fillId="5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17" fillId="2" borderId="12" xfId="0" applyFont="1" applyFill="1" applyBorder="1" applyAlignment="1" applyProtection="1">
      <alignment horizontal="left" indent="2"/>
      <protection locked="0"/>
    </xf>
    <xf numFmtId="0" fontId="17" fillId="2" borderId="14" xfId="0" applyFont="1" applyFill="1" applyBorder="1" applyAlignment="1" applyProtection="1">
      <alignment horizontal="left" indent="2"/>
      <protection locked="0"/>
    </xf>
    <xf numFmtId="0" fontId="0" fillId="0" borderId="9" xfId="0" applyBorder="1"/>
    <xf numFmtId="0" fontId="0" fillId="0" borderId="0" xfId="0" applyBorder="1"/>
    <xf numFmtId="0" fontId="22" fillId="6" borderId="4" xfId="0" applyFont="1" applyFill="1" applyBorder="1" applyAlignment="1" applyProtection="1">
      <alignment horizontal="left" indent="2"/>
      <protection locked="0"/>
    </xf>
    <xf numFmtId="0" fontId="22" fillId="6" borderId="12" xfId="0" applyFont="1" applyFill="1" applyBorder="1" applyAlignment="1" applyProtection="1">
      <alignment horizontal="left" indent="2"/>
      <protection locked="0"/>
    </xf>
    <xf numFmtId="0" fontId="22" fillId="6" borderId="14" xfId="0" applyFont="1" applyFill="1" applyBorder="1" applyAlignment="1" applyProtection="1">
      <alignment horizontal="left" indent="2"/>
      <protection locked="0"/>
    </xf>
    <xf numFmtId="0" fontId="22" fillId="0" borderId="2" xfId="0" applyFont="1" applyBorder="1" applyAlignment="1" applyProtection="1">
      <alignment horizontal="left" indent="2"/>
      <protection locked="0"/>
    </xf>
    <xf numFmtId="0" fontId="22" fillId="6" borderId="10" xfId="0" applyFont="1" applyFill="1" applyBorder="1" applyAlignment="1" applyProtection="1">
      <alignment horizontal="left" indent="2"/>
      <protection locked="0"/>
    </xf>
    <xf numFmtId="0" fontId="22" fillId="6" borderId="11" xfId="0" applyFont="1" applyFill="1" applyBorder="1" applyAlignment="1" applyProtection="1">
      <alignment horizontal="left" indent="2"/>
      <protection locked="0"/>
    </xf>
    <xf numFmtId="0" fontId="22" fillId="0" borderId="4" xfId="0" applyFont="1" applyBorder="1" applyAlignment="1" applyProtection="1">
      <alignment horizontal="left" indent="2"/>
      <protection locked="0"/>
    </xf>
    <xf numFmtId="0" fontId="22" fillId="0" borderId="10" xfId="0" applyFont="1" applyBorder="1" applyAlignment="1" applyProtection="1">
      <alignment horizontal="left" indent="2"/>
      <protection locked="0"/>
    </xf>
    <xf numFmtId="0" fontId="22" fillId="0" borderId="11" xfId="0" applyFont="1" applyBorder="1" applyAlignment="1" applyProtection="1">
      <alignment horizontal="left" indent="2"/>
      <protection locked="0"/>
    </xf>
    <xf numFmtId="0" fontId="20" fillId="0" borderId="9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1" fontId="0" fillId="4" borderId="9" xfId="0" applyNumberFormat="1" applyFill="1" applyBorder="1" applyAlignment="1" applyProtection="1">
      <alignment horizontal="center"/>
      <protection locked="0"/>
    </xf>
    <xf numFmtId="3" fontId="14" fillId="7" borderId="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thebuilders@kc.rr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dallas@ccwired.tv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cheyannebrady_84@live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julie5718@gmail.com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janeece87@gmail.com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rbdomeny@gmail.com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lance_lisa@faithbuilderschurch.net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aeakle@live.com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pgarcia357@yahoo.com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atozgolfcars@sbcglobal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ntwenty8@gmail.com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marilyn@lindsayamerica.com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mikedaniellev@gmail.com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sophie@gwc.cc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mailto:lngo1@att.net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mailto:amycox1978@yahoo.com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mailto:thanvey@ptsi.net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mailto:bugtusle@scrtc.com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mailto:c_v_sorrels@yahoo.com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mailto:martha.johnson@mca.lwcc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hir.lock@hotmail.com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mailto:audrianna.miller16@yahoo.com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mailto:ceritatweed@yahoo.com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mailto:godcatchers@smunet.net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mailto:raom1251@hotmail.com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mailto:christymullins.gcchurch@yahoo.com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mailto:glenda_mccomack@yahoo.com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mailto:angie.snodgrass@gmail.com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mailto:Jennifer@ofhchurch.com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hyperlink" Target="mailto:froggy_227@hotmail.com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mailto:jhfixico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mithsdoug@yahoo.com/youth.ministry@bcocchurch.org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mailto:hoperoberts@hotmail.com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mailto:gretchen9761@att.net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hyperlink" Target="mailto:dennis.sumner@sbcglobal.net" TargetMode="Externa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hyperlink" Target="mailto:gatoradegirl@aim.com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mailto:ruth_waldner@hotmail.com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hyperlink" Target="mailto:sarah@ollison.org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hyperlink" Target="mailto:ridgeway_7@msn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jpiersiak@beyondchurch.org" TargetMode="Externa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mailto:jtwill07@wildblue.net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mailto:steve@sgjohnson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ccarlton@kcm.org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juliacase@cfaith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neatfreak2@sbcgloba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>
      <selection activeCell="B33" sqref="B33:W34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/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/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/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/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/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/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/>
      <c r="C9" s="3"/>
      <c r="D9" s="4"/>
      <c r="E9" s="4"/>
      <c r="F9" s="4"/>
      <c r="G9" s="4"/>
      <c r="H9" s="4"/>
      <c r="I9" s="4"/>
      <c r="J9" s="4"/>
      <c r="K9" s="4"/>
      <c r="L9" s="5"/>
      <c r="M9" s="5"/>
      <c r="N9" s="5"/>
      <c r="O9" s="5"/>
      <c r="P9" s="15"/>
      <c r="Q9" s="5"/>
      <c r="R9" s="15">
        <f t="shared" ref="R9:R28" si="0">SUM(L9:Q9)</f>
        <v>0</v>
      </c>
      <c r="S9" s="5"/>
      <c r="T9" s="15">
        <f t="shared" ref="T9:T28" si="1">+R9-S9</f>
        <v>0</v>
      </c>
      <c r="U9" s="4"/>
      <c r="V9" s="4"/>
      <c r="W9" s="4"/>
    </row>
    <row r="10" spans="1:24" ht="18" customHeight="1">
      <c r="A10">
        <f>+A9+1</f>
        <v>2</v>
      </c>
      <c r="B10" s="3"/>
      <c r="C10" s="3"/>
      <c r="D10" s="4"/>
      <c r="E10" s="4"/>
      <c r="F10" s="4"/>
      <c r="G10" s="4"/>
      <c r="H10" s="4"/>
      <c r="I10" s="4"/>
      <c r="J10" s="4"/>
      <c r="K10" s="4"/>
      <c r="L10" s="5"/>
      <c r="M10" s="5"/>
      <c r="N10" s="5"/>
      <c r="O10" s="5"/>
      <c r="P10" s="15"/>
      <c r="Q10" s="5"/>
      <c r="R10" s="15">
        <f t="shared" si="0"/>
        <v>0</v>
      </c>
      <c r="S10" s="5"/>
      <c r="T10" s="15">
        <f t="shared" si="1"/>
        <v>0</v>
      </c>
      <c r="U10" s="4"/>
      <c r="V10" s="4"/>
      <c r="W10" s="4"/>
    </row>
    <row r="11" spans="1:24" ht="18" customHeight="1">
      <c r="A11">
        <f>+A10+1</f>
        <v>3</v>
      </c>
      <c r="B11" s="3"/>
      <c r="C11" s="3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  <c r="O11" s="5"/>
      <c r="P11" s="15"/>
      <c r="Q11" s="5"/>
      <c r="R11" s="15">
        <f t="shared" si="0"/>
        <v>0</v>
      </c>
      <c r="S11" s="5"/>
      <c r="T11" s="15">
        <f t="shared" si="1"/>
        <v>0</v>
      </c>
      <c r="U11" s="4"/>
      <c r="V11" s="4"/>
      <c r="W11" s="4"/>
    </row>
    <row r="12" spans="1:24" ht="18" customHeight="1">
      <c r="A12">
        <f>+A11+1</f>
        <v>4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15"/>
      <c r="Q12" s="5"/>
      <c r="R12" s="15">
        <f t="shared" si="0"/>
        <v>0</v>
      </c>
      <c r="S12" s="5"/>
      <c r="T12" s="15">
        <f t="shared" si="1"/>
        <v>0</v>
      </c>
      <c r="U12" s="4"/>
      <c r="V12" s="4"/>
      <c r="W12" s="4"/>
      <c r="X12" s="2"/>
    </row>
    <row r="13" spans="1:24" ht="18" customHeight="1">
      <c r="A13">
        <f t="shared" ref="A13:A28" si="2">+A12+1</f>
        <v>5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/>
      <c r="R13" s="15">
        <f t="shared" si="0"/>
        <v>0</v>
      </c>
      <c r="S13" s="5"/>
      <c r="T13" s="15">
        <f t="shared" si="1"/>
        <v>0</v>
      </c>
      <c r="U13" s="4"/>
      <c r="V13" s="4"/>
      <c r="W13" s="4"/>
    </row>
    <row r="14" spans="1:24" ht="18" customHeight="1">
      <c r="A14">
        <f t="shared" si="2"/>
        <v>6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0</v>
      </c>
      <c r="G29" s="25">
        <f t="shared" si="3"/>
        <v>0</v>
      </c>
      <c r="H29" s="25">
        <f t="shared" si="3"/>
        <v>0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0</v>
      </c>
      <c r="Q29" s="25">
        <f t="shared" si="3"/>
        <v>0</v>
      </c>
      <c r="R29" s="26"/>
      <c r="S29" s="25">
        <f>COUNT(S9:S28)</f>
        <v>0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/>
      <c r="E30" s="39"/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0</v>
      </c>
      <c r="Q30" s="28">
        <f t="shared" si="4"/>
        <v>0</v>
      </c>
      <c r="R30" s="28">
        <f t="shared" si="4"/>
        <v>0</v>
      </c>
      <c r="S30" s="28">
        <f t="shared" si="4"/>
        <v>0</v>
      </c>
      <c r="T30" s="28">
        <f t="shared" si="4"/>
        <v>0</v>
      </c>
      <c r="U30" s="114"/>
      <c r="V30" s="115"/>
      <c r="W30" s="116"/>
    </row>
    <row r="31" spans="1:23">
      <c r="B31" s="107"/>
      <c r="C31" s="18" t="s">
        <v>35</v>
      </c>
      <c r="D31" s="21"/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/>
      <c r="N31" s="123"/>
      <c r="O31" s="25" t="s">
        <v>50</v>
      </c>
      <c r="P31" s="124"/>
      <c r="Q31" s="124"/>
      <c r="R31" s="32" t="s">
        <v>38</v>
      </c>
      <c r="S31" s="34"/>
      <c r="T31" s="36">
        <f>+R30-S31</f>
        <v>0</v>
      </c>
      <c r="U31" s="114"/>
      <c r="V31" s="115"/>
      <c r="W31" s="116"/>
    </row>
    <row r="32" spans="1:23">
      <c r="B32" s="108"/>
      <c r="C32" s="19" t="s">
        <v>16</v>
      </c>
      <c r="D32" s="38"/>
      <c r="E32" s="24"/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0</v>
      </c>
      <c r="U32" s="117"/>
      <c r="V32" s="118"/>
      <c r="W32" s="119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1:C1"/>
    <mergeCell ref="D1:Q1"/>
    <mergeCell ref="R1:W1"/>
    <mergeCell ref="C2:K2"/>
    <mergeCell ref="L2:O2"/>
    <mergeCell ref="P2:W2"/>
    <mergeCell ref="C3:K3"/>
    <mergeCell ref="L3:O3"/>
    <mergeCell ref="P3:W3"/>
    <mergeCell ref="C4:K4"/>
    <mergeCell ref="L4:O4"/>
    <mergeCell ref="P4:W4"/>
    <mergeCell ref="C5:K5"/>
    <mergeCell ref="L5:O5"/>
    <mergeCell ref="P5:W5"/>
    <mergeCell ref="B6:B8"/>
    <mergeCell ref="C6:C8"/>
    <mergeCell ref="D6:D8"/>
    <mergeCell ref="E6:E8"/>
    <mergeCell ref="F6:K6"/>
    <mergeCell ref="L6:O6"/>
    <mergeCell ref="P6:T6"/>
    <mergeCell ref="U6:V6"/>
    <mergeCell ref="F7:F8"/>
    <mergeCell ref="G7:G8"/>
    <mergeCell ref="H7:H8"/>
    <mergeCell ref="I7:I8"/>
    <mergeCell ref="J7:J8"/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K7:K8"/>
    <mergeCell ref="Q7:Q8"/>
    <mergeCell ref="R7:R8"/>
    <mergeCell ref="S7:S8"/>
    <mergeCell ref="P32:Q32"/>
  </mergeCells>
  <printOptions horizontalCentered="1" verticalCentered="1"/>
  <pageMargins left="0.7" right="0.7" top="0.75" bottom="0.75" header="0.3" footer="0.3"/>
  <pageSetup paperSize="180"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>
      <selection activeCell="P30" sqref="P30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196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197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201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198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199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202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200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203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204</v>
      </c>
      <c r="C9" s="3" t="s">
        <v>205</v>
      </c>
      <c r="D9" s="4">
        <v>36</v>
      </c>
      <c r="E9" s="4" t="s">
        <v>18</v>
      </c>
      <c r="F9" s="4"/>
      <c r="G9" s="4"/>
      <c r="H9" s="4"/>
      <c r="I9" s="4">
        <v>1</v>
      </c>
      <c r="J9" s="4"/>
      <c r="K9" s="4"/>
      <c r="L9" s="5"/>
      <c r="M9" s="5"/>
      <c r="N9" s="5">
        <v>50</v>
      </c>
      <c r="O9" s="5"/>
      <c r="P9" s="15">
        <v>350</v>
      </c>
      <c r="Q9" s="5"/>
      <c r="R9" s="15">
        <f t="shared" ref="R9:R28" si="0">SUM(L9:Q9)</f>
        <v>400</v>
      </c>
      <c r="S9" s="5">
        <v>150</v>
      </c>
      <c r="T9" s="15">
        <f t="shared" ref="T9:T28" si="1">+R9-S9</f>
        <v>250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206</v>
      </c>
      <c r="C10" s="3" t="s">
        <v>207</v>
      </c>
      <c r="D10" s="4">
        <v>21</v>
      </c>
      <c r="E10" s="4" t="s">
        <v>18</v>
      </c>
      <c r="F10" s="4"/>
      <c r="G10" s="4"/>
      <c r="H10" s="4">
        <v>1</v>
      </c>
      <c r="I10" s="4"/>
      <c r="J10" s="4"/>
      <c r="K10" s="4"/>
      <c r="L10" s="5"/>
      <c r="M10" s="5"/>
      <c r="N10" s="5">
        <v>50</v>
      </c>
      <c r="O10" s="5"/>
      <c r="P10" s="15">
        <v>350</v>
      </c>
      <c r="Q10" s="5"/>
      <c r="R10" s="15">
        <f t="shared" si="0"/>
        <v>400</v>
      </c>
      <c r="S10" s="5">
        <v>150</v>
      </c>
      <c r="T10" s="15">
        <f t="shared" si="1"/>
        <v>250</v>
      </c>
      <c r="U10" s="4" t="s">
        <v>32</v>
      </c>
      <c r="V10" s="4"/>
      <c r="W10" s="4">
        <v>1</v>
      </c>
    </row>
    <row r="11" spans="1:24" ht="18" customHeight="1">
      <c r="A11">
        <f>+A10+1</f>
        <v>3</v>
      </c>
      <c r="B11" s="3" t="s">
        <v>204</v>
      </c>
      <c r="C11" s="3" t="s">
        <v>208</v>
      </c>
      <c r="D11" s="4">
        <v>37</v>
      </c>
      <c r="E11" s="4" t="s">
        <v>31</v>
      </c>
      <c r="F11" s="4"/>
      <c r="G11" s="4"/>
      <c r="H11" s="4"/>
      <c r="I11" s="4">
        <v>1</v>
      </c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4" t="s">
        <v>32</v>
      </c>
      <c r="V11" s="4"/>
      <c r="W11" s="4">
        <v>2</v>
      </c>
    </row>
    <row r="12" spans="1:24" ht="18" customHeight="1">
      <c r="A12">
        <f>+A11+1</f>
        <v>4</v>
      </c>
      <c r="B12" s="3" t="s">
        <v>209</v>
      </c>
      <c r="C12" s="3" t="s">
        <v>210</v>
      </c>
      <c r="D12" s="4">
        <v>36</v>
      </c>
      <c r="E12" s="4" t="s">
        <v>31</v>
      </c>
      <c r="F12" s="4"/>
      <c r="G12" s="4">
        <v>1</v>
      </c>
      <c r="H12" s="4"/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4" t="s">
        <v>32</v>
      </c>
      <c r="V12" s="4"/>
      <c r="W12" s="4">
        <v>2</v>
      </c>
      <c r="X12" s="2"/>
    </row>
    <row r="13" spans="1:24" ht="18" customHeight="1">
      <c r="A13">
        <f t="shared" ref="A13:A28" si="2">+A12+1</f>
        <v>5</v>
      </c>
      <c r="B13" s="3" t="s">
        <v>211</v>
      </c>
      <c r="C13" s="3" t="s">
        <v>212</v>
      </c>
      <c r="D13" s="4">
        <v>23</v>
      </c>
      <c r="E13" s="4" t="s">
        <v>31</v>
      </c>
      <c r="F13" s="4"/>
      <c r="G13" s="4"/>
      <c r="H13" s="4"/>
      <c r="I13" s="4">
        <v>1</v>
      </c>
      <c r="J13" s="4"/>
      <c r="K13" s="4"/>
      <c r="L13" s="5"/>
      <c r="M13" s="5"/>
      <c r="N13" s="5"/>
      <c r="O13" s="5"/>
      <c r="P13" s="15">
        <v>350</v>
      </c>
      <c r="Q13" s="5"/>
      <c r="R13" s="15">
        <f t="shared" si="0"/>
        <v>350</v>
      </c>
      <c r="S13" s="5">
        <v>150</v>
      </c>
      <c r="T13" s="15">
        <f t="shared" si="1"/>
        <v>200</v>
      </c>
      <c r="U13" s="4" t="s">
        <v>32</v>
      </c>
      <c r="V13" s="4"/>
      <c r="W13" s="4">
        <v>2</v>
      </c>
    </row>
    <row r="14" spans="1:24" ht="18" customHeight="1">
      <c r="A14">
        <f t="shared" si="2"/>
        <v>6</v>
      </c>
      <c r="B14" s="3" t="s">
        <v>213</v>
      </c>
      <c r="C14" s="3" t="s">
        <v>214</v>
      </c>
      <c r="D14" s="4">
        <v>22</v>
      </c>
      <c r="E14" s="4" t="s">
        <v>31</v>
      </c>
      <c r="F14" s="4">
        <v>1</v>
      </c>
      <c r="G14" s="4"/>
      <c r="H14" s="4"/>
      <c r="I14" s="4"/>
      <c r="J14" s="4"/>
      <c r="K14" s="4"/>
      <c r="L14" s="5">
        <v>40</v>
      </c>
      <c r="M14" s="5"/>
      <c r="N14" s="5"/>
      <c r="O14" s="5"/>
      <c r="P14" s="15">
        <v>350</v>
      </c>
      <c r="Q14" s="5"/>
      <c r="R14" s="15">
        <f t="shared" si="0"/>
        <v>390</v>
      </c>
      <c r="S14" s="5">
        <v>150</v>
      </c>
      <c r="T14" s="15">
        <f t="shared" si="1"/>
        <v>240</v>
      </c>
      <c r="U14" s="4" t="s">
        <v>32</v>
      </c>
      <c r="V14" s="4"/>
      <c r="W14" s="4">
        <v>2</v>
      </c>
    </row>
    <row r="15" spans="1:24" ht="18" customHeight="1">
      <c r="A15">
        <f t="shared" si="2"/>
        <v>7</v>
      </c>
      <c r="B15" s="3" t="s">
        <v>215</v>
      </c>
      <c r="C15" s="3" t="s">
        <v>216</v>
      </c>
      <c r="D15" s="4">
        <v>15</v>
      </c>
      <c r="E15" s="4" t="s">
        <v>31</v>
      </c>
      <c r="F15" s="4"/>
      <c r="G15" s="4"/>
      <c r="H15" s="4"/>
      <c r="I15" s="4">
        <v>1</v>
      </c>
      <c r="J15" s="4"/>
      <c r="K15" s="4"/>
      <c r="L15" s="5"/>
      <c r="M15" s="5"/>
      <c r="N15" s="5"/>
      <c r="O15" s="5"/>
      <c r="P15" s="15">
        <v>350</v>
      </c>
      <c r="Q15" s="5"/>
      <c r="R15" s="15">
        <f t="shared" si="0"/>
        <v>350</v>
      </c>
      <c r="S15" s="5">
        <v>150</v>
      </c>
      <c r="T15" s="15">
        <f t="shared" si="1"/>
        <v>200</v>
      </c>
      <c r="U15" s="4" t="s">
        <v>32</v>
      </c>
      <c r="V15" s="4"/>
      <c r="W15" s="4">
        <v>3</v>
      </c>
    </row>
    <row r="16" spans="1:24" ht="18" customHeight="1">
      <c r="A16">
        <f t="shared" si="2"/>
        <v>8</v>
      </c>
      <c r="B16" s="3" t="s">
        <v>217</v>
      </c>
      <c r="C16" s="3" t="s">
        <v>218</v>
      </c>
      <c r="D16" s="4">
        <v>15</v>
      </c>
      <c r="E16" s="4" t="s">
        <v>31</v>
      </c>
      <c r="F16" s="4">
        <v>1</v>
      </c>
      <c r="G16" s="4"/>
      <c r="H16" s="4"/>
      <c r="I16" s="4"/>
      <c r="J16" s="4"/>
      <c r="K16" s="4"/>
      <c r="L16" s="5"/>
      <c r="M16" s="5"/>
      <c r="N16" s="5"/>
      <c r="O16" s="5"/>
      <c r="P16" s="15">
        <v>350</v>
      </c>
      <c r="Q16" s="5"/>
      <c r="R16" s="15">
        <f t="shared" si="0"/>
        <v>350</v>
      </c>
      <c r="S16" s="5">
        <v>150</v>
      </c>
      <c r="T16" s="15">
        <f t="shared" si="1"/>
        <v>200</v>
      </c>
      <c r="U16" s="4" t="s">
        <v>32</v>
      </c>
      <c r="V16" s="4"/>
      <c r="W16" s="4">
        <v>3</v>
      </c>
    </row>
    <row r="17" spans="1:23" ht="18" customHeight="1">
      <c r="A17">
        <f t="shared" si="2"/>
        <v>9</v>
      </c>
      <c r="B17" s="3" t="s">
        <v>219</v>
      </c>
      <c r="C17" s="3" t="s">
        <v>220</v>
      </c>
      <c r="D17" s="4">
        <v>16</v>
      </c>
      <c r="E17" s="4" t="s">
        <v>31</v>
      </c>
      <c r="F17" s="4"/>
      <c r="G17" s="4"/>
      <c r="H17" s="4"/>
      <c r="I17" s="4">
        <v>1</v>
      </c>
      <c r="J17" s="4"/>
      <c r="K17" s="4"/>
      <c r="L17" s="5"/>
      <c r="M17" s="5"/>
      <c r="N17" s="5"/>
      <c r="O17" s="5"/>
      <c r="P17" s="15">
        <v>350</v>
      </c>
      <c r="Q17" s="5"/>
      <c r="R17" s="15">
        <f t="shared" si="0"/>
        <v>350</v>
      </c>
      <c r="S17" s="5">
        <v>150</v>
      </c>
      <c r="T17" s="15">
        <f t="shared" si="1"/>
        <v>200</v>
      </c>
      <c r="U17" s="4" t="s">
        <v>32</v>
      </c>
      <c r="V17" s="4"/>
      <c r="W17" s="4">
        <v>3</v>
      </c>
    </row>
    <row r="18" spans="1:23" ht="18" customHeight="1">
      <c r="A18">
        <f t="shared" si="2"/>
        <v>10</v>
      </c>
      <c r="B18" s="3" t="s">
        <v>209</v>
      </c>
      <c r="C18" s="3" t="s">
        <v>221</v>
      </c>
      <c r="D18" s="4">
        <v>14</v>
      </c>
      <c r="E18" s="4" t="s">
        <v>31</v>
      </c>
      <c r="F18" s="4">
        <v>1</v>
      </c>
      <c r="G18" s="4"/>
      <c r="H18" s="4"/>
      <c r="I18" s="4"/>
      <c r="J18" s="4"/>
      <c r="K18" s="4"/>
      <c r="L18" s="5"/>
      <c r="M18" s="5"/>
      <c r="N18" s="5"/>
      <c r="O18" s="5"/>
      <c r="P18" s="15">
        <v>350</v>
      </c>
      <c r="Q18" s="5"/>
      <c r="R18" s="15">
        <f t="shared" si="0"/>
        <v>350</v>
      </c>
      <c r="S18" s="5">
        <v>150</v>
      </c>
      <c r="T18" s="15">
        <f t="shared" si="1"/>
        <v>200</v>
      </c>
      <c r="U18" s="4" t="s">
        <v>32</v>
      </c>
      <c r="V18" s="4"/>
      <c r="W18" s="4">
        <v>3</v>
      </c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3</v>
      </c>
      <c r="G29" s="25">
        <f t="shared" si="3"/>
        <v>1</v>
      </c>
      <c r="H29" s="25">
        <f t="shared" si="3"/>
        <v>1</v>
      </c>
      <c r="I29" s="25">
        <f t="shared" si="3"/>
        <v>5</v>
      </c>
      <c r="J29" s="25">
        <f t="shared" si="3"/>
        <v>0</v>
      </c>
      <c r="K29" s="25">
        <f t="shared" si="3"/>
        <v>0</v>
      </c>
      <c r="L29" s="25">
        <f t="shared" si="3"/>
        <v>1</v>
      </c>
      <c r="M29" s="25">
        <f t="shared" si="3"/>
        <v>0</v>
      </c>
      <c r="N29" s="25">
        <f t="shared" si="3"/>
        <v>2</v>
      </c>
      <c r="O29" s="25">
        <f t="shared" si="3"/>
        <v>0</v>
      </c>
      <c r="P29" s="25">
        <f t="shared" si="3"/>
        <v>10</v>
      </c>
      <c r="Q29" s="25">
        <f t="shared" si="3"/>
        <v>0</v>
      </c>
      <c r="R29" s="26"/>
      <c r="S29" s="25">
        <f>COUNT(S9:S28)</f>
        <v>10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6</v>
      </c>
      <c r="E30" s="39">
        <v>2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40</v>
      </c>
      <c r="M30" s="28">
        <f t="shared" si="4"/>
        <v>0</v>
      </c>
      <c r="N30" s="28">
        <f t="shared" si="4"/>
        <v>100</v>
      </c>
      <c r="O30" s="28">
        <f t="shared" si="4"/>
        <v>0</v>
      </c>
      <c r="P30" s="28">
        <f t="shared" si="4"/>
        <v>3500</v>
      </c>
      <c r="Q30" s="28">
        <f t="shared" si="4"/>
        <v>0</v>
      </c>
      <c r="R30" s="28">
        <f t="shared" si="4"/>
        <v>3640</v>
      </c>
      <c r="S30" s="28">
        <f t="shared" si="4"/>
        <v>1500</v>
      </c>
      <c r="T30" s="28">
        <f t="shared" si="4"/>
        <v>2140</v>
      </c>
      <c r="U30" s="114"/>
      <c r="V30" s="115"/>
      <c r="W30" s="116"/>
    </row>
    <row r="31" spans="1:23">
      <c r="B31" s="107"/>
      <c r="C31" s="18" t="s">
        <v>35</v>
      </c>
      <c r="D31" s="21">
        <v>4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41092</v>
      </c>
      <c r="N31" s="123"/>
      <c r="O31" s="25" t="s">
        <v>50</v>
      </c>
      <c r="P31" s="124" t="s">
        <v>222</v>
      </c>
      <c r="Q31" s="124"/>
      <c r="R31" s="32" t="s">
        <v>38</v>
      </c>
      <c r="S31" s="34">
        <v>1500</v>
      </c>
      <c r="T31" s="36">
        <f>+R30-S31</f>
        <v>2140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8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2140</v>
      </c>
      <c r="U32" s="117"/>
      <c r="V32" s="118"/>
      <c r="W32" s="119"/>
    </row>
    <row r="33" spans="2:23">
      <c r="B33" s="102" t="s">
        <v>228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opLeftCell="A40" workbookViewId="0">
      <selection activeCell="D55" sqref="D55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196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1023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1027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1024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1025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1028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1026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1029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61" t="s">
        <v>1178</v>
      </c>
      <c r="C9" s="61" t="s">
        <v>1179</v>
      </c>
      <c r="D9" s="97">
        <v>15</v>
      </c>
      <c r="E9" s="97" t="s">
        <v>1180</v>
      </c>
      <c r="F9" s="97">
        <v>1</v>
      </c>
      <c r="G9" s="97"/>
      <c r="H9" s="97"/>
      <c r="I9" s="97"/>
      <c r="J9" s="97"/>
      <c r="K9" s="97"/>
      <c r="L9" s="98"/>
      <c r="M9" s="98"/>
      <c r="N9" s="98"/>
      <c r="O9" s="98"/>
      <c r="P9" s="98"/>
      <c r="Q9" s="98"/>
      <c r="R9" s="181">
        <v>350</v>
      </c>
      <c r="S9" s="98"/>
      <c r="T9" s="181">
        <f t="shared" ref="T9:T57" si="0">+R9-S9</f>
        <v>350</v>
      </c>
      <c r="U9" s="97"/>
      <c r="V9" s="97"/>
      <c r="W9" s="97" t="s">
        <v>1181</v>
      </c>
    </row>
    <row r="10" spans="1:24" ht="18" customHeight="1">
      <c r="A10">
        <f>+A9+1</f>
        <v>2</v>
      </c>
      <c r="B10" s="61" t="s">
        <v>1182</v>
      </c>
      <c r="C10" s="61" t="s">
        <v>1183</v>
      </c>
      <c r="D10" s="97">
        <v>14</v>
      </c>
      <c r="E10" s="97" t="s">
        <v>1184</v>
      </c>
      <c r="F10" s="97"/>
      <c r="G10" s="97"/>
      <c r="H10" s="97"/>
      <c r="I10" s="97"/>
      <c r="J10" s="97">
        <v>1</v>
      </c>
      <c r="K10" s="97"/>
      <c r="L10" s="98"/>
      <c r="M10" s="98"/>
      <c r="N10" s="98"/>
      <c r="O10" s="98"/>
      <c r="P10" s="98"/>
      <c r="Q10" s="98"/>
      <c r="R10" s="181">
        <v>350</v>
      </c>
      <c r="S10" s="98"/>
      <c r="T10" s="181">
        <f t="shared" si="0"/>
        <v>350</v>
      </c>
      <c r="U10" s="97"/>
      <c r="V10" s="97"/>
      <c r="W10" s="97" t="s">
        <v>1185</v>
      </c>
    </row>
    <row r="11" spans="1:24" ht="18" customHeight="1">
      <c r="A11">
        <f>+A10+1</f>
        <v>3</v>
      </c>
      <c r="B11" s="61" t="s">
        <v>1186</v>
      </c>
      <c r="C11" s="61" t="s">
        <v>1187</v>
      </c>
      <c r="D11" s="97">
        <v>13</v>
      </c>
      <c r="E11" s="97" t="s">
        <v>1184</v>
      </c>
      <c r="F11" s="97"/>
      <c r="G11" s="97"/>
      <c r="H11" s="97"/>
      <c r="I11" s="97">
        <v>1</v>
      </c>
      <c r="J11" s="97"/>
      <c r="K11" s="97"/>
      <c r="L11" s="98"/>
      <c r="M11" s="98"/>
      <c r="N11" s="98"/>
      <c r="O11" s="98"/>
      <c r="P11" s="98"/>
      <c r="Q11" s="98"/>
      <c r="R11" s="181">
        <v>350</v>
      </c>
      <c r="S11" s="98"/>
      <c r="T11" s="181">
        <f t="shared" si="0"/>
        <v>350</v>
      </c>
      <c r="U11" s="97"/>
      <c r="V11" s="97"/>
      <c r="W11" s="97" t="s">
        <v>1188</v>
      </c>
    </row>
    <row r="12" spans="1:24" ht="18" customHeight="1">
      <c r="A12">
        <f>+A11+1</f>
        <v>4</v>
      </c>
      <c r="B12" s="61" t="s">
        <v>1189</v>
      </c>
      <c r="C12" s="61" t="s">
        <v>1190</v>
      </c>
      <c r="D12" s="97">
        <v>38</v>
      </c>
      <c r="E12" s="97" t="s">
        <v>1180</v>
      </c>
      <c r="F12" s="97"/>
      <c r="G12" s="97"/>
      <c r="H12" s="97"/>
      <c r="I12" s="97"/>
      <c r="J12" s="97"/>
      <c r="K12" s="97">
        <v>1</v>
      </c>
      <c r="L12" s="98"/>
      <c r="M12" s="98"/>
      <c r="N12" s="98"/>
      <c r="O12" s="98">
        <v>20</v>
      </c>
      <c r="P12" s="98"/>
      <c r="Q12" s="98"/>
      <c r="R12" s="181">
        <v>350</v>
      </c>
      <c r="S12" s="98"/>
      <c r="T12" s="181">
        <f t="shared" si="0"/>
        <v>350</v>
      </c>
      <c r="U12" s="97"/>
      <c r="V12" s="97"/>
      <c r="W12" s="97" t="s">
        <v>1191</v>
      </c>
      <c r="X12" s="2"/>
    </row>
    <row r="13" spans="1:24" ht="18" customHeight="1">
      <c r="A13">
        <f t="shared" ref="A13:A57" si="1">+A12+1</f>
        <v>5</v>
      </c>
      <c r="B13" s="61" t="s">
        <v>1189</v>
      </c>
      <c r="C13" s="61" t="s">
        <v>1192</v>
      </c>
      <c r="D13" s="97">
        <v>13</v>
      </c>
      <c r="E13" s="97" t="s">
        <v>1184</v>
      </c>
      <c r="F13" s="97">
        <v>1</v>
      </c>
      <c r="G13" s="97"/>
      <c r="H13" s="97"/>
      <c r="I13" s="97"/>
      <c r="J13" s="97"/>
      <c r="K13" s="97"/>
      <c r="L13" s="98"/>
      <c r="M13" s="98"/>
      <c r="N13" s="98"/>
      <c r="O13" s="98"/>
      <c r="P13" s="98"/>
      <c r="Q13" s="98"/>
      <c r="R13" s="181">
        <v>350</v>
      </c>
      <c r="S13" s="98"/>
      <c r="T13" s="181">
        <f t="shared" si="0"/>
        <v>350</v>
      </c>
      <c r="U13" s="97"/>
      <c r="V13" s="97"/>
      <c r="W13" s="97" t="s">
        <v>1193</v>
      </c>
    </row>
    <row r="14" spans="1:24" ht="18" customHeight="1">
      <c r="A14">
        <f t="shared" si="1"/>
        <v>6</v>
      </c>
      <c r="B14" s="61" t="s">
        <v>1194</v>
      </c>
      <c r="C14" s="61" t="s">
        <v>1195</v>
      </c>
      <c r="D14" s="97">
        <v>13</v>
      </c>
      <c r="E14" s="97" t="s">
        <v>1180</v>
      </c>
      <c r="F14" s="97"/>
      <c r="G14" s="97">
        <v>1</v>
      </c>
      <c r="H14" s="97"/>
      <c r="I14" s="97"/>
      <c r="J14" s="97"/>
      <c r="K14" s="97"/>
      <c r="L14" s="98"/>
      <c r="M14" s="98"/>
      <c r="N14" s="98"/>
      <c r="O14" s="98"/>
      <c r="P14" s="98"/>
      <c r="Q14" s="98"/>
      <c r="R14" s="181">
        <v>350</v>
      </c>
      <c r="S14" s="98"/>
      <c r="T14" s="181">
        <f t="shared" si="0"/>
        <v>350</v>
      </c>
      <c r="U14" s="97"/>
      <c r="V14" s="97"/>
      <c r="W14" s="97" t="s">
        <v>1196</v>
      </c>
    </row>
    <row r="15" spans="1:24" ht="18" customHeight="1">
      <c r="A15">
        <f t="shared" si="1"/>
        <v>7</v>
      </c>
      <c r="B15" s="61" t="s">
        <v>1197</v>
      </c>
      <c r="C15" s="61" t="s">
        <v>1198</v>
      </c>
      <c r="D15" s="97">
        <v>13</v>
      </c>
      <c r="E15" s="97" t="s">
        <v>1184</v>
      </c>
      <c r="F15" s="97"/>
      <c r="G15" s="97">
        <v>1</v>
      </c>
      <c r="H15" s="97"/>
      <c r="I15" s="97"/>
      <c r="J15" s="97"/>
      <c r="K15" s="97"/>
      <c r="L15" s="98"/>
      <c r="M15" s="98"/>
      <c r="N15" s="98"/>
      <c r="O15" s="98"/>
      <c r="P15" s="98"/>
      <c r="Q15" s="98"/>
      <c r="R15" s="181">
        <v>350</v>
      </c>
      <c r="S15" s="98"/>
      <c r="T15" s="181">
        <f t="shared" si="0"/>
        <v>350</v>
      </c>
      <c r="U15" s="97"/>
      <c r="V15" s="97"/>
      <c r="W15" s="97" t="s">
        <v>1188</v>
      </c>
    </row>
    <row r="16" spans="1:24" ht="18" customHeight="1">
      <c r="A16">
        <f t="shared" si="1"/>
        <v>8</v>
      </c>
      <c r="B16" s="61" t="s">
        <v>1197</v>
      </c>
      <c r="C16" s="61" t="s">
        <v>1199</v>
      </c>
      <c r="D16" s="97">
        <v>17</v>
      </c>
      <c r="E16" s="97" t="s">
        <v>1180</v>
      </c>
      <c r="F16" s="97"/>
      <c r="G16" s="97">
        <v>1</v>
      </c>
      <c r="H16" s="97"/>
      <c r="I16" s="97"/>
      <c r="J16" s="97"/>
      <c r="K16" s="97"/>
      <c r="L16" s="98"/>
      <c r="M16" s="98"/>
      <c r="N16" s="98"/>
      <c r="O16" s="98"/>
      <c r="P16" s="98"/>
      <c r="Q16" s="98"/>
      <c r="R16" s="181">
        <v>350</v>
      </c>
      <c r="S16" s="98"/>
      <c r="T16" s="181">
        <f t="shared" si="0"/>
        <v>350</v>
      </c>
      <c r="U16" s="97"/>
      <c r="V16" s="97"/>
      <c r="W16" s="97" t="s">
        <v>1200</v>
      </c>
    </row>
    <row r="17" spans="1:23" ht="18" customHeight="1">
      <c r="A17">
        <f t="shared" si="1"/>
        <v>9</v>
      </c>
      <c r="B17" s="61" t="s">
        <v>1201</v>
      </c>
      <c r="C17" s="61" t="s">
        <v>1202</v>
      </c>
      <c r="D17" s="97">
        <v>16</v>
      </c>
      <c r="E17" s="97" t="s">
        <v>1184</v>
      </c>
      <c r="F17" s="97"/>
      <c r="G17" s="97">
        <v>1</v>
      </c>
      <c r="H17" s="97"/>
      <c r="I17" s="97"/>
      <c r="J17" s="97"/>
      <c r="K17" s="97"/>
      <c r="L17" s="98"/>
      <c r="M17" s="98"/>
      <c r="N17" s="98"/>
      <c r="O17" s="98"/>
      <c r="P17" s="98"/>
      <c r="Q17" s="98"/>
      <c r="R17" s="181">
        <v>350</v>
      </c>
      <c r="S17" s="98"/>
      <c r="T17" s="181">
        <f>+R17-S17</f>
        <v>350</v>
      </c>
      <c r="U17" s="97"/>
      <c r="V17" s="97"/>
      <c r="W17" s="97" t="s">
        <v>1203</v>
      </c>
    </row>
    <row r="18" spans="1:23" ht="18" customHeight="1">
      <c r="A18">
        <f t="shared" si="1"/>
        <v>10</v>
      </c>
      <c r="B18" s="61" t="s">
        <v>1204</v>
      </c>
      <c r="C18" s="61" t="s">
        <v>1205</v>
      </c>
      <c r="D18" s="97">
        <v>12</v>
      </c>
      <c r="E18" s="97" t="s">
        <v>1184</v>
      </c>
      <c r="F18" s="97">
        <v>1</v>
      </c>
      <c r="G18" s="97"/>
      <c r="H18" s="97"/>
      <c r="I18" s="97"/>
      <c r="J18" s="97"/>
      <c r="K18" s="97"/>
      <c r="L18" s="98"/>
      <c r="M18" s="98"/>
      <c r="N18" s="98"/>
      <c r="O18" s="98"/>
      <c r="P18" s="98"/>
      <c r="Q18" s="98"/>
      <c r="R18" s="181">
        <v>350</v>
      </c>
      <c r="S18" s="98"/>
      <c r="T18" s="181">
        <f t="shared" si="0"/>
        <v>350</v>
      </c>
      <c r="U18" s="97"/>
      <c r="V18" s="97"/>
      <c r="W18" s="97" t="s">
        <v>1206</v>
      </c>
    </row>
    <row r="19" spans="1:23" ht="18" customHeight="1">
      <c r="A19">
        <f t="shared" si="1"/>
        <v>11</v>
      </c>
      <c r="B19" s="61" t="s">
        <v>1204</v>
      </c>
      <c r="C19" s="61" t="s">
        <v>1207</v>
      </c>
      <c r="D19" s="97">
        <v>12</v>
      </c>
      <c r="E19" s="97" t="s">
        <v>1184</v>
      </c>
      <c r="F19" s="97">
        <v>1</v>
      </c>
      <c r="G19" s="97"/>
      <c r="H19" s="97"/>
      <c r="I19" s="97"/>
      <c r="J19" s="97"/>
      <c r="K19" s="97"/>
      <c r="L19" s="98"/>
      <c r="M19" s="98"/>
      <c r="N19" s="98"/>
      <c r="O19" s="98"/>
      <c r="P19" s="98"/>
      <c r="Q19" s="98"/>
      <c r="R19" s="181">
        <v>350</v>
      </c>
      <c r="S19" s="98"/>
      <c r="T19" s="181">
        <f t="shared" si="0"/>
        <v>350</v>
      </c>
      <c r="U19" s="97"/>
      <c r="V19" s="97"/>
      <c r="W19" s="97" t="s">
        <v>1206</v>
      </c>
    </row>
    <row r="20" spans="1:23" ht="18" customHeight="1">
      <c r="A20">
        <f t="shared" si="1"/>
        <v>12</v>
      </c>
      <c r="B20" s="61" t="s">
        <v>1208</v>
      </c>
      <c r="C20" s="61" t="s">
        <v>1209</v>
      </c>
      <c r="D20" s="97">
        <v>12</v>
      </c>
      <c r="E20" s="97" t="s">
        <v>1184</v>
      </c>
      <c r="F20" s="97"/>
      <c r="G20" s="97"/>
      <c r="H20" s="97">
        <v>1</v>
      </c>
      <c r="I20" s="97"/>
      <c r="J20" s="97"/>
      <c r="K20" s="97"/>
      <c r="L20" s="98"/>
      <c r="M20" s="98"/>
      <c r="N20" s="98"/>
      <c r="O20" s="98"/>
      <c r="P20" s="98"/>
      <c r="Q20" s="98"/>
      <c r="R20" s="181">
        <v>350</v>
      </c>
      <c r="S20" s="98"/>
      <c r="T20" s="181">
        <f t="shared" si="0"/>
        <v>350</v>
      </c>
      <c r="U20" s="97"/>
      <c r="V20" s="97"/>
      <c r="W20" s="97" t="s">
        <v>1188</v>
      </c>
    </row>
    <row r="21" spans="1:23" ht="18" customHeight="1">
      <c r="A21">
        <f t="shared" si="1"/>
        <v>13</v>
      </c>
      <c r="B21" s="61" t="s">
        <v>1208</v>
      </c>
      <c r="C21" s="61" t="s">
        <v>1210</v>
      </c>
      <c r="D21" s="97">
        <v>14</v>
      </c>
      <c r="E21" s="97" t="s">
        <v>1180</v>
      </c>
      <c r="F21" s="97">
        <v>1</v>
      </c>
      <c r="G21" s="97"/>
      <c r="H21" s="97"/>
      <c r="I21" s="97"/>
      <c r="J21" s="97"/>
      <c r="K21" s="97"/>
      <c r="L21" s="98"/>
      <c r="M21" s="98"/>
      <c r="N21" s="98"/>
      <c r="O21" s="98">
        <v>20</v>
      </c>
      <c r="P21" s="98"/>
      <c r="Q21" s="98"/>
      <c r="R21" s="181">
        <v>350</v>
      </c>
      <c r="S21" s="98"/>
      <c r="T21" s="181">
        <f t="shared" si="0"/>
        <v>350</v>
      </c>
      <c r="U21" s="97"/>
      <c r="V21" s="97"/>
      <c r="W21" s="97" t="s">
        <v>1211</v>
      </c>
    </row>
    <row r="22" spans="1:23" ht="18" customHeight="1">
      <c r="A22">
        <f t="shared" si="1"/>
        <v>14</v>
      </c>
      <c r="B22" s="61" t="s">
        <v>1212</v>
      </c>
      <c r="C22" s="61" t="s">
        <v>1213</v>
      </c>
      <c r="D22" s="97">
        <v>15</v>
      </c>
      <c r="E22" s="97" t="s">
        <v>1184</v>
      </c>
      <c r="F22" s="97"/>
      <c r="G22" s="97"/>
      <c r="H22" s="97">
        <v>1</v>
      </c>
      <c r="I22" s="97"/>
      <c r="J22" s="97"/>
      <c r="K22" s="97"/>
      <c r="L22" s="98"/>
      <c r="M22" s="98"/>
      <c r="N22" s="98"/>
      <c r="O22" s="98"/>
      <c r="P22" s="98"/>
      <c r="Q22" s="98"/>
      <c r="R22" s="181">
        <v>350</v>
      </c>
      <c r="S22" s="98"/>
      <c r="T22" s="181">
        <f t="shared" si="0"/>
        <v>350</v>
      </c>
      <c r="U22" s="97"/>
      <c r="V22" s="97"/>
      <c r="W22" s="97" t="s">
        <v>1185</v>
      </c>
    </row>
    <row r="23" spans="1:23" ht="18" customHeight="1">
      <c r="A23">
        <f t="shared" si="1"/>
        <v>15</v>
      </c>
      <c r="B23" s="61" t="s">
        <v>1214</v>
      </c>
      <c r="C23" s="61" t="s">
        <v>1215</v>
      </c>
      <c r="D23" s="97">
        <v>14</v>
      </c>
      <c r="E23" s="97" t="s">
        <v>1180</v>
      </c>
      <c r="F23" s="97"/>
      <c r="G23" s="97"/>
      <c r="H23" s="97">
        <v>1</v>
      </c>
      <c r="I23" s="97"/>
      <c r="J23" s="97"/>
      <c r="K23" s="97"/>
      <c r="L23" s="98"/>
      <c r="M23" s="98"/>
      <c r="N23" s="98"/>
      <c r="O23" s="98"/>
      <c r="P23" s="98"/>
      <c r="Q23" s="98"/>
      <c r="R23" s="181">
        <v>350</v>
      </c>
      <c r="S23" s="98"/>
      <c r="T23" s="181">
        <f t="shared" si="0"/>
        <v>350</v>
      </c>
      <c r="U23" s="97"/>
      <c r="V23" s="97"/>
      <c r="W23" s="97" t="s">
        <v>1200</v>
      </c>
    </row>
    <row r="24" spans="1:23" ht="18" customHeight="1">
      <c r="A24">
        <f t="shared" si="1"/>
        <v>16</v>
      </c>
      <c r="B24" s="61" t="s">
        <v>1216</v>
      </c>
      <c r="C24" s="61" t="s">
        <v>1217</v>
      </c>
      <c r="D24" s="97">
        <v>14</v>
      </c>
      <c r="E24" s="97" t="s">
        <v>1180</v>
      </c>
      <c r="F24" s="97">
        <v>1</v>
      </c>
      <c r="G24" s="97"/>
      <c r="H24" s="97"/>
      <c r="I24" s="97"/>
      <c r="J24" s="97"/>
      <c r="K24" s="97"/>
      <c r="L24" s="98"/>
      <c r="M24" s="98"/>
      <c r="N24" s="98"/>
      <c r="O24" s="98">
        <v>20</v>
      </c>
      <c r="P24" s="98"/>
      <c r="Q24" s="98"/>
      <c r="R24" s="181">
        <v>350</v>
      </c>
      <c r="S24" s="98"/>
      <c r="T24" s="181">
        <f t="shared" si="0"/>
        <v>350</v>
      </c>
      <c r="U24" s="97"/>
      <c r="V24" s="97"/>
      <c r="W24" s="97" t="s">
        <v>1211</v>
      </c>
    </row>
    <row r="25" spans="1:23" ht="18" customHeight="1">
      <c r="A25">
        <f t="shared" si="1"/>
        <v>17</v>
      </c>
      <c r="B25" s="61" t="s">
        <v>1218</v>
      </c>
      <c r="C25" s="61" t="s">
        <v>1219</v>
      </c>
      <c r="D25" s="97">
        <v>26</v>
      </c>
      <c r="E25" s="97" t="s">
        <v>1184</v>
      </c>
      <c r="F25" s="97"/>
      <c r="G25" s="97">
        <v>1</v>
      </c>
      <c r="H25" s="97"/>
      <c r="I25" s="97"/>
      <c r="J25" s="97"/>
      <c r="K25" s="97"/>
      <c r="L25" s="98"/>
      <c r="M25" s="98"/>
      <c r="N25" s="98"/>
      <c r="O25" s="98"/>
      <c r="P25" s="98"/>
      <c r="Q25" s="98"/>
      <c r="R25" s="181">
        <v>350</v>
      </c>
      <c r="S25" s="98"/>
      <c r="T25" s="181">
        <f t="shared" si="0"/>
        <v>350</v>
      </c>
      <c r="U25" s="97"/>
      <c r="V25" s="97"/>
      <c r="W25" s="97" t="s">
        <v>1203</v>
      </c>
    </row>
    <row r="26" spans="1:23" ht="18" customHeight="1">
      <c r="A26">
        <f t="shared" si="1"/>
        <v>18</v>
      </c>
      <c r="B26" s="61" t="s">
        <v>1220</v>
      </c>
      <c r="C26" s="61" t="s">
        <v>1221</v>
      </c>
      <c r="D26" s="97">
        <v>14</v>
      </c>
      <c r="E26" s="97" t="s">
        <v>1180</v>
      </c>
      <c r="F26" s="97"/>
      <c r="G26" s="97">
        <v>1</v>
      </c>
      <c r="H26" s="97"/>
      <c r="I26" s="97"/>
      <c r="J26" s="97"/>
      <c r="K26" s="97"/>
      <c r="L26" s="98"/>
      <c r="M26" s="98"/>
      <c r="N26" s="98"/>
      <c r="O26" s="98"/>
      <c r="P26" s="98"/>
      <c r="Q26" s="98"/>
      <c r="R26" s="181">
        <v>350</v>
      </c>
      <c r="S26" s="98"/>
      <c r="T26" s="181">
        <f t="shared" si="0"/>
        <v>350</v>
      </c>
      <c r="U26" s="97"/>
      <c r="V26" s="97"/>
      <c r="W26" s="97" t="s">
        <v>1196</v>
      </c>
    </row>
    <row r="27" spans="1:23" ht="18" customHeight="1">
      <c r="A27">
        <f t="shared" si="1"/>
        <v>19</v>
      </c>
      <c r="B27" s="61" t="s">
        <v>1222</v>
      </c>
      <c r="C27" s="61" t="s">
        <v>1223</v>
      </c>
      <c r="D27" s="97">
        <v>18</v>
      </c>
      <c r="E27" s="97" t="s">
        <v>1180</v>
      </c>
      <c r="F27" s="97">
        <v>1</v>
      </c>
      <c r="G27" s="97"/>
      <c r="H27" s="97"/>
      <c r="I27" s="97"/>
      <c r="J27" s="97"/>
      <c r="K27" s="97"/>
      <c r="L27" s="98"/>
      <c r="M27" s="98"/>
      <c r="N27" s="98"/>
      <c r="O27" s="98"/>
      <c r="P27" s="98"/>
      <c r="Q27" s="98"/>
      <c r="R27" s="181">
        <v>350</v>
      </c>
      <c r="S27" s="98"/>
      <c r="T27" s="181">
        <f t="shared" si="0"/>
        <v>350</v>
      </c>
      <c r="U27" s="97"/>
      <c r="V27" s="97"/>
      <c r="W27" s="97" t="s">
        <v>1196</v>
      </c>
    </row>
    <row r="28" spans="1:23" ht="18" customHeight="1">
      <c r="A28">
        <f t="shared" si="1"/>
        <v>20</v>
      </c>
      <c r="B28" s="61" t="s">
        <v>1224</v>
      </c>
      <c r="C28" s="61" t="s">
        <v>1217</v>
      </c>
      <c r="D28" s="97">
        <v>17</v>
      </c>
      <c r="E28" s="97" t="s">
        <v>1180</v>
      </c>
      <c r="F28" s="97">
        <v>1</v>
      </c>
      <c r="G28" s="97"/>
      <c r="H28" s="97"/>
      <c r="I28" s="97"/>
      <c r="J28" s="97"/>
      <c r="K28" s="97"/>
      <c r="L28" s="98"/>
      <c r="M28" s="98"/>
      <c r="N28" s="98"/>
      <c r="O28" s="98"/>
      <c r="P28" s="98"/>
      <c r="Q28" s="98"/>
      <c r="R28" s="181">
        <v>350</v>
      </c>
      <c r="S28" s="98"/>
      <c r="T28" s="181">
        <f t="shared" si="0"/>
        <v>350</v>
      </c>
      <c r="U28" s="97"/>
      <c r="V28" s="97"/>
      <c r="W28" s="97" t="s">
        <v>1225</v>
      </c>
    </row>
    <row r="29" spans="1:23" ht="18" customHeight="1">
      <c r="A29">
        <f t="shared" si="1"/>
        <v>21</v>
      </c>
      <c r="B29" s="61" t="s">
        <v>1226</v>
      </c>
      <c r="C29" s="61" t="s">
        <v>1227</v>
      </c>
      <c r="D29" s="97">
        <v>14</v>
      </c>
      <c r="E29" s="97" t="s">
        <v>1184</v>
      </c>
      <c r="F29" s="97"/>
      <c r="G29" s="97">
        <v>1</v>
      </c>
      <c r="H29" s="97"/>
      <c r="I29" s="97"/>
      <c r="J29" s="97"/>
      <c r="K29" s="97"/>
      <c r="L29" s="98"/>
      <c r="M29" s="98"/>
      <c r="N29" s="98"/>
      <c r="O29" s="98"/>
      <c r="P29" s="98"/>
      <c r="Q29" s="98"/>
      <c r="R29" s="181">
        <v>350</v>
      </c>
      <c r="S29" s="98"/>
      <c r="T29" s="181">
        <f t="shared" si="0"/>
        <v>350</v>
      </c>
      <c r="U29" s="97"/>
      <c r="V29" s="97"/>
      <c r="W29" s="97" t="s">
        <v>1193</v>
      </c>
    </row>
    <row r="30" spans="1:23" ht="18" customHeight="1">
      <c r="A30">
        <f t="shared" si="1"/>
        <v>22</v>
      </c>
      <c r="B30" s="61" t="s">
        <v>1228</v>
      </c>
      <c r="C30" s="61" t="s">
        <v>1229</v>
      </c>
      <c r="D30" s="97">
        <v>32</v>
      </c>
      <c r="E30" s="97" t="s">
        <v>1184</v>
      </c>
      <c r="F30" s="97"/>
      <c r="G30" s="97"/>
      <c r="H30" s="97"/>
      <c r="I30" s="97">
        <v>1</v>
      </c>
      <c r="J30" s="97"/>
      <c r="K30" s="97"/>
      <c r="L30" s="98"/>
      <c r="M30" s="98"/>
      <c r="N30" s="98"/>
      <c r="O30" s="98"/>
      <c r="P30" s="98"/>
      <c r="Q30" s="98"/>
      <c r="R30" s="181">
        <v>350</v>
      </c>
      <c r="S30" s="98"/>
      <c r="T30" s="181">
        <f t="shared" si="0"/>
        <v>350</v>
      </c>
      <c r="U30" s="97"/>
      <c r="V30" s="97"/>
      <c r="W30" s="97" t="s">
        <v>1193</v>
      </c>
    </row>
    <row r="31" spans="1:23" ht="18" customHeight="1">
      <c r="A31">
        <f t="shared" si="1"/>
        <v>23</v>
      </c>
      <c r="B31" s="61" t="s">
        <v>1228</v>
      </c>
      <c r="C31" s="61" t="s">
        <v>1230</v>
      </c>
      <c r="D31" s="97">
        <v>32</v>
      </c>
      <c r="E31" s="97" t="s">
        <v>1180</v>
      </c>
      <c r="F31" s="97">
        <v>1</v>
      </c>
      <c r="G31" s="97"/>
      <c r="H31" s="97"/>
      <c r="I31" s="97"/>
      <c r="J31" s="97"/>
      <c r="K31" s="97"/>
      <c r="L31" s="98"/>
      <c r="M31" s="98"/>
      <c r="N31" s="98"/>
      <c r="O31" s="98">
        <v>20</v>
      </c>
      <c r="P31" s="98"/>
      <c r="Q31" s="98"/>
      <c r="R31" s="181">
        <v>350</v>
      </c>
      <c r="S31" s="98"/>
      <c r="T31" s="181">
        <f t="shared" si="0"/>
        <v>350</v>
      </c>
      <c r="U31" s="97"/>
      <c r="V31" s="97"/>
      <c r="W31" s="97" t="s">
        <v>1211</v>
      </c>
    </row>
    <row r="32" spans="1:23" ht="18" customHeight="1">
      <c r="A32">
        <f t="shared" si="1"/>
        <v>24</v>
      </c>
      <c r="B32" s="61" t="s">
        <v>1231</v>
      </c>
      <c r="C32" s="61" t="s">
        <v>1232</v>
      </c>
      <c r="D32" s="97">
        <v>14</v>
      </c>
      <c r="E32" s="97" t="s">
        <v>1180</v>
      </c>
      <c r="F32" s="97">
        <v>1</v>
      </c>
      <c r="G32" s="97"/>
      <c r="H32" s="97"/>
      <c r="I32" s="97"/>
      <c r="J32" s="97"/>
      <c r="K32" s="97"/>
      <c r="L32" s="98"/>
      <c r="M32" s="98"/>
      <c r="N32" s="98"/>
      <c r="O32" s="98"/>
      <c r="P32" s="98"/>
      <c r="Q32" s="98"/>
      <c r="R32" s="181">
        <v>350</v>
      </c>
      <c r="S32" s="98"/>
      <c r="T32" s="181">
        <f t="shared" si="0"/>
        <v>350</v>
      </c>
      <c r="U32" s="97"/>
      <c r="V32" s="97"/>
      <c r="W32" s="97" t="s">
        <v>1196</v>
      </c>
    </row>
    <row r="33" spans="1:23" ht="18" customHeight="1">
      <c r="A33">
        <f t="shared" si="1"/>
        <v>25</v>
      </c>
      <c r="B33" s="61" t="s">
        <v>1233</v>
      </c>
      <c r="C33" s="61" t="s">
        <v>1234</v>
      </c>
      <c r="D33" s="97">
        <v>18</v>
      </c>
      <c r="E33" s="97" t="s">
        <v>1184</v>
      </c>
      <c r="F33" s="97"/>
      <c r="G33" s="97"/>
      <c r="H33" s="97">
        <v>1</v>
      </c>
      <c r="I33" s="97"/>
      <c r="J33" s="97"/>
      <c r="K33" s="97"/>
      <c r="L33" s="98"/>
      <c r="M33" s="98"/>
      <c r="N33" s="98"/>
      <c r="O33" s="98"/>
      <c r="P33" s="98"/>
      <c r="Q33" s="98"/>
      <c r="R33" s="181">
        <v>350</v>
      </c>
      <c r="S33" s="98"/>
      <c r="T33" s="181">
        <f t="shared" si="0"/>
        <v>350</v>
      </c>
      <c r="U33" s="97"/>
      <c r="V33" s="97"/>
      <c r="W33" s="97" t="s">
        <v>1206</v>
      </c>
    </row>
    <row r="34" spans="1:23" ht="18" customHeight="1">
      <c r="A34">
        <f t="shared" si="1"/>
        <v>26</v>
      </c>
      <c r="B34" s="61" t="s">
        <v>1235</v>
      </c>
      <c r="C34" s="61" t="s">
        <v>1236</v>
      </c>
      <c r="D34" s="97">
        <v>40</v>
      </c>
      <c r="E34" s="97" t="s">
        <v>1184</v>
      </c>
      <c r="F34" s="97"/>
      <c r="G34" s="97"/>
      <c r="H34" s="97"/>
      <c r="I34" s="97">
        <v>1</v>
      </c>
      <c r="J34" s="97"/>
      <c r="K34" s="97"/>
      <c r="L34" s="98"/>
      <c r="M34" s="98"/>
      <c r="N34" s="98"/>
      <c r="O34" s="98"/>
      <c r="P34" s="98"/>
      <c r="Q34" s="98"/>
      <c r="R34" s="181">
        <v>350</v>
      </c>
      <c r="S34" s="98"/>
      <c r="T34" s="181">
        <f t="shared" si="0"/>
        <v>350</v>
      </c>
      <c r="U34" s="97"/>
      <c r="V34" s="97"/>
      <c r="W34" s="97" t="s">
        <v>1188</v>
      </c>
    </row>
    <row r="35" spans="1:23" ht="18" customHeight="1">
      <c r="A35">
        <f t="shared" si="1"/>
        <v>27</v>
      </c>
      <c r="B35" s="61" t="s">
        <v>1235</v>
      </c>
      <c r="C35" s="61" t="s">
        <v>1237</v>
      </c>
      <c r="D35" s="97">
        <v>14</v>
      </c>
      <c r="E35" s="97" t="s">
        <v>1184</v>
      </c>
      <c r="F35" s="97"/>
      <c r="G35" s="97">
        <v>1</v>
      </c>
      <c r="H35" s="97"/>
      <c r="I35" s="97"/>
      <c r="J35" s="97"/>
      <c r="K35" s="97"/>
      <c r="L35" s="98"/>
      <c r="M35" s="98"/>
      <c r="N35" s="98"/>
      <c r="O35" s="98"/>
      <c r="P35" s="98"/>
      <c r="Q35" s="98"/>
      <c r="R35" s="181">
        <v>350</v>
      </c>
      <c r="S35" s="98"/>
      <c r="T35" s="181">
        <f t="shared" si="0"/>
        <v>350</v>
      </c>
      <c r="U35" s="97"/>
      <c r="V35" s="97"/>
      <c r="W35" s="97" t="s">
        <v>1193</v>
      </c>
    </row>
    <row r="36" spans="1:23" ht="18" customHeight="1">
      <c r="A36">
        <f t="shared" si="1"/>
        <v>28</v>
      </c>
      <c r="B36" s="61" t="s">
        <v>1235</v>
      </c>
      <c r="C36" s="61" t="s">
        <v>1238</v>
      </c>
      <c r="D36" s="97">
        <v>16</v>
      </c>
      <c r="E36" s="97" t="s">
        <v>1184</v>
      </c>
      <c r="F36" s="97"/>
      <c r="G36" s="97">
        <v>1</v>
      </c>
      <c r="H36" s="97"/>
      <c r="I36" s="97"/>
      <c r="J36" s="97"/>
      <c r="K36" s="97"/>
      <c r="L36" s="98"/>
      <c r="M36" s="98"/>
      <c r="N36" s="98"/>
      <c r="O36" s="98"/>
      <c r="P36" s="98"/>
      <c r="Q36" s="98"/>
      <c r="R36" s="181">
        <v>350</v>
      </c>
      <c r="S36" s="98"/>
      <c r="T36" s="181">
        <f t="shared" si="0"/>
        <v>350</v>
      </c>
      <c r="U36" s="97"/>
      <c r="V36" s="97"/>
      <c r="W36" s="97" t="s">
        <v>1185</v>
      </c>
    </row>
    <row r="37" spans="1:23" ht="18" customHeight="1">
      <c r="A37">
        <f t="shared" si="1"/>
        <v>29</v>
      </c>
      <c r="B37" s="61" t="s">
        <v>1235</v>
      </c>
      <c r="C37" s="61" t="s">
        <v>1239</v>
      </c>
      <c r="D37" s="97">
        <v>38</v>
      </c>
      <c r="E37" s="97" t="s">
        <v>1180</v>
      </c>
      <c r="F37" s="97"/>
      <c r="G37" s="97">
        <v>1</v>
      </c>
      <c r="H37" s="97"/>
      <c r="I37" s="97"/>
      <c r="J37" s="97"/>
      <c r="K37" s="97"/>
      <c r="L37" s="98"/>
      <c r="M37" s="98"/>
      <c r="N37" s="98"/>
      <c r="O37" s="98">
        <v>20</v>
      </c>
      <c r="P37" s="98"/>
      <c r="Q37" s="98"/>
      <c r="R37" s="181">
        <v>350</v>
      </c>
      <c r="S37" s="98"/>
      <c r="T37" s="181">
        <f t="shared" si="0"/>
        <v>350</v>
      </c>
      <c r="U37" s="97"/>
      <c r="V37" s="97"/>
      <c r="W37" s="97" t="s">
        <v>1240</v>
      </c>
    </row>
    <row r="38" spans="1:23" ht="18" customHeight="1">
      <c r="A38">
        <f t="shared" si="1"/>
        <v>30</v>
      </c>
      <c r="B38" s="61" t="s">
        <v>1241</v>
      </c>
      <c r="C38" s="61" t="s">
        <v>1242</v>
      </c>
      <c r="D38" s="97">
        <v>16</v>
      </c>
      <c r="E38" s="97" t="s">
        <v>1184</v>
      </c>
      <c r="F38" s="97"/>
      <c r="G38" s="97">
        <v>1</v>
      </c>
      <c r="H38" s="97"/>
      <c r="I38" s="97"/>
      <c r="J38" s="97"/>
      <c r="K38" s="97"/>
      <c r="L38" s="98"/>
      <c r="M38" s="98"/>
      <c r="N38" s="98"/>
      <c r="O38" s="98"/>
      <c r="P38" s="98"/>
      <c r="Q38" s="98"/>
      <c r="R38" s="181">
        <v>350</v>
      </c>
      <c r="S38" s="98"/>
      <c r="T38" s="181">
        <f t="shared" si="0"/>
        <v>350</v>
      </c>
      <c r="U38" s="97"/>
      <c r="V38" s="97"/>
      <c r="W38" s="97" t="s">
        <v>1203</v>
      </c>
    </row>
    <row r="39" spans="1:23" ht="18" customHeight="1">
      <c r="A39">
        <f t="shared" si="1"/>
        <v>31</v>
      </c>
      <c r="B39" s="61" t="s">
        <v>1241</v>
      </c>
      <c r="C39" s="61" t="s">
        <v>1243</v>
      </c>
      <c r="D39" s="97">
        <v>12</v>
      </c>
      <c r="E39" s="97" t="s">
        <v>1180</v>
      </c>
      <c r="F39" s="97">
        <v>1</v>
      </c>
      <c r="G39" s="97"/>
      <c r="H39" s="97"/>
      <c r="I39" s="97"/>
      <c r="J39" s="97"/>
      <c r="K39" s="97"/>
      <c r="L39" s="98"/>
      <c r="M39" s="98"/>
      <c r="N39" s="98"/>
      <c r="O39" s="98">
        <v>20</v>
      </c>
      <c r="P39" s="98"/>
      <c r="Q39" s="98"/>
      <c r="R39" s="181">
        <v>350</v>
      </c>
      <c r="S39" s="98"/>
      <c r="T39" s="181">
        <f t="shared" si="0"/>
        <v>350</v>
      </c>
      <c r="U39" s="97"/>
      <c r="V39" s="97"/>
      <c r="W39" s="97" t="s">
        <v>1191</v>
      </c>
    </row>
    <row r="40" spans="1:23" ht="18" customHeight="1">
      <c r="A40">
        <f t="shared" si="1"/>
        <v>32</v>
      </c>
      <c r="B40" s="61" t="s">
        <v>1244</v>
      </c>
      <c r="C40" s="61" t="s">
        <v>1245</v>
      </c>
      <c r="D40" s="97">
        <v>48</v>
      </c>
      <c r="E40" s="97" t="s">
        <v>1180</v>
      </c>
      <c r="F40" s="97"/>
      <c r="G40" s="97">
        <v>1</v>
      </c>
      <c r="H40" s="97"/>
      <c r="I40" s="97"/>
      <c r="J40" s="97"/>
      <c r="K40" s="97"/>
      <c r="L40" s="98"/>
      <c r="M40" s="98"/>
      <c r="N40" s="98"/>
      <c r="O40" s="98"/>
      <c r="P40" s="98"/>
      <c r="Q40" s="98"/>
      <c r="R40" s="181">
        <v>350</v>
      </c>
      <c r="S40" s="98"/>
      <c r="T40" s="181">
        <f t="shared" si="0"/>
        <v>350</v>
      </c>
      <c r="U40" s="97"/>
      <c r="V40" s="97"/>
      <c r="W40" s="97" t="s">
        <v>1181</v>
      </c>
    </row>
    <row r="41" spans="1:23" ht="18" customHeight="1">
      <c r="A41">
        <f t="shared" si="1"/>
        <v>33</v>
      </c>
      <c r="B41" s="61" t="s">
        <v>1244</v>
      </c>
      <c r="C41" s="61" t="s">
        <v>1246</v>
      </c>
      <c r="D41" s="97">
        <v>12</v>
      </c>
      <c r="E41" s="97" t="s">
        <v>1180</v>
      </c>
      <c r="F41" s="97">
        <v>1</v>
      </c>
      <c r="G41" s="97"/>
      <c r="H41" s="97"/>
      <c r="I41" s="97"/>
      <c r="J41" s="97"/>
      <c r="K41" s="97"/>
      <c r="L41" s="98"/>
      <c r="M41" s="98"/>
      <c r="N41" s="98"/>
      <c r="O41" s="98"/>
      <c r="P41" s="98"/>
      <c r="Q41" s="98"/>
      <c r="R41" s="181">
        <v>350</v>
      </c>
      <c r="S41" s="98"/>
      <c r="T41" s="181">
        <f t="shared" si="0"/>
        <v>350</v>
      </c>
      <c r="U41" s="97"/>
      <c r="V41" s="97"/>
      <c r="W41" s="97" t="s">
        <v>1181</v>
      </c>
    </row>
    <row r="42" spans="1:23" ht="18" customHeight="1">
      <c r="A42">
        <f t="shared" si="1"/>
        <v>34</v>
      </c>
      <c r="B42" s="61" t="s">
        <v>1247</v>
      </c>
      <c r="C42" s="61" t="s">
        <v>1248</v>
      </c>
      <c r="D42" s="97">
        <v>12</v>
      </c>
      <c r="E42" s="97" t="s">
        <v>1180</v>
      </c>
      <c r="F42" s="97">
        <v>1</v>
      </c>
      <c r="G42" s="97"/>
      <c r="H42" s="97"/>
      <c r="I42" s="97"/>
      <c r="J42" s="97"/>
      <c r="K42" s="97"/>
      <c r="L42" s="98"/>
      <c r="M42" s="98"/>
      <c r="N42" s="98"/>
      <c r="O42" s="98">
        <v>20</v>
      </c>
      <c r="P42" s="98"/>
      <c r="Q42" s="98"/>
      <c r="R42" s="181">
        <v>350</v>
      </c>
      <c r="S42" s="98"/>
      <c r="T42" s="181">
        <f t="shared" si="0"/>
        <v>350</v>
      </c>
      <c r="U42" s="97"/>
      <c r="V42" s="97"/>
      <c r="W42" s="97" t="s">
        <v>1191</v>
      </c>
    </row>
    <row r="43" spans="1:23" ht="18" customHeight="1">
      <c r="A43">
        <f t="shared" si="1"/>
        <v>35</v>
      </c>
      <c r="B43" s="61" t="s">
        <v>1249</v>
      </c>
      <c r="C43" s="61" t="s">
        <v>1250</v>
      </c>
      <c r="D43" s="97">
        <v>13</v>
      </c>
      <c r="E43" s="97" t="s">
        <v>1184</v>
      </c>
      <c r="F43" s="97">
        <v>1</v>
      </c>
      <c r="G43" s="97"/>
      <c r="H43" s="97"/>
      <c r="I43" s="97"/>
      <c r="J43" s="97"/>
      <c r="K43" s="97"/>
      <c r="L43" s="98"/>
      <c r="M43" s="98"/>
      <c r="N43" s="98"/>
      <c r="O43" s="98"/>
      <c r="P43" s="98"/>
      <c r="Q43" s="98"/>
      <c r="R43" s="181">
        <v>350</v>
      </c>
      <c r="S43" s="98"/>
      <c r="T43" s="181">
        <f>+R43-S43</f>
        <v>350</v>
      </c>
      <c r="U43" s="97"/>
      <c r="V43" s="97"/>
      <c r="W43" s="97" t="s">
        <v>1251</v>
      </c>
    </row>
    <row r="44" spans="1:23" ht="18" customHeight="1">
      <c r="A44">
        <f t="shared" si="1"/>
        <v>36</v>
      </c>
      <c r="B44" s="61" t="s">
        <v>1252</v>
      </c>
      <c r="C44" s="61" t="s">
        <v>1253</v>
      </c>
      <c r="D44" s="97">
        <v>15</v>
      </c>
      <c r="E44" s="97" t="s">
        <v>1180</v>
      </c>
      <c r="F44" s="97">
        <v>1</v>
      </c>
      <c r="G44" s="97"/>
      <c r="H44" s="97"/>
      <c r="I44" s="97"/>
      <c r="J44" s="97"/>
      <c r="K44" s="97"/>
      <c r="L44" s="98"/>
      <c r="M44" s="98"/>
      <c r="N44" s="98"/>
      <c r="O44" s="98">
        <v>20</v>
      </c>
      <c r="P44" s="98"/>
      <c r="Q44" s="98"/>
      <c r="R44" s="181">
        <v>350</v>
      </c>
      <c r="S44" s="98"/>
      <c r="T44" s="181">
        <f t="shared" si="0"/>
        <v>350</v>
      </c>
      <c r="U44" s="97"/>
      <c r="V44" s="97"/>
      <c r="W44" s="97" t="s">
        <v>1240</v>
      </c>
    </row>
    <row r="45" spans="1:23" ht="18" customHeight="1">
      <c r="A45">
        <f t="shared" si="1"/>
        <v>37</v>
      </c>
      <c r="B45" s="61" t="s">
        <v>1254</v>
      </c>
      <c r="C45" s="61" t="s">
        <v>1255</v>
      </c>
      <c r="D45" s="97">
        <v>16</v>
      </c>
      <c r="E45" s="97" t="s">
        <v>1184</v>
      </c>
      <c r="F45" s="97"/>
      <c r="G45" s="97"/>
      <c r="H45" s="97">
        <v>1</v>
      </c>
      <c r="I45" s="97"/>
      <c r="J45" s="97"/>
      <c r="K45" s="97"/>
      <c r="L45" s="98"/>
      <c r="M45" s="98"/>
      <c r="N45" s="98"/>
      <c r="O45" s="98"/>
      <c r="P45" s="98"/>
      <c r="Q45" s="98"/>
      <c r="R45" s="181">
        <v>350</v>
      </c>
      <c r="S45" s="98"/>
      <c r="T45" s="181">
        <f t="shared" si="0"/>
        <v>350</v>
      </c>
      <c r="U45" s="97"/>
      <c r="V45" s="97"/>
      <c r="W45" s="97" t="s">
        <v>1203</v>
      </c>
    </row>
    <row r="46" spans="1:23" ht="18" customHeight="1">
      <c r="A46">
        <f t="shared" si="1"/>
        <v>38</v>
      </c>
      <c r="B46" s="61" t="s">
        <v>1256</v>
      </c>
      <c r="C46" s="61" t="s">
        <v>1257</v>
      </c>
      <c r="D46" s="97">
        <v>14</v>
      </c>
      <c r="E46" s="97" t="s">
        <v>1184</v>
      </c>
      <c r="F46" s="97">
        <v>1</v>
      </c>
      <c r="G46" s="97"/>
      <c r="H46" s="97"/>
      <c r="I46" s="97"/>
      <c r="J46" s="97"/>
      <c r="K46" s="97"/>
      <c r="L46" s="98"/>
      <c r="M46" s="98"/>
      <c r="N46" s="98"/>
      <c r="O46" s="98"/>
      <c r="P46" s="98"/>
      <c r="Q46" s="98"/>
      <c r="R46" s="181">
        <v>350</v>
      </c>
      <c r="S46" s="98"/>
      <c r="T46" s="181">
        <f t="shared" si="0"/>
        <v>350</v>
      </c>
      <c r="U46" s="97"/>
      <c r="V46" s="97"/>
      <c r="W46" s="97" t="s">
        <v>1251</v>
      </c>
    </row>
    <row r="47" spans="1:23" ht="18" customHeight="1">
      <c r="A47">
        <f t="shared" si="1"/>
        <v>39</v>
      </c>
      <c r="B47" s="61" t="s">
        <v>1258</v>
      </c>
      <c r="C47" s="61" t="s">
        <v>1259</v>
      </c>
      <c r="D47" s="97">
        <v>13</v>
      </c>
      <c r="E47" s="97" t="s">
        <v>1180</v>
      </c>
      <c r="F47" s="97">
        <v>1</v>
      </c>
      <c r="G47" s="97"/>
      <c r="H47" s="97"/>
      <c r="I47" s="97"/>
      <c r="J47" s="97"/>
      <c r="K47" s="97"/>
      <c r="L47" s="98"/>
      <c r="M47" s="98"/>
      <c r="N47" s="98"/>
      <c r="O47" s="98"/>
      <c r="P47" s="98"/>
      <c r="Q47" s="98"/>
      <c r="R47" s="181">
        <v>350</v>
      </c>
      <c r="S47" s="98"/>
      <c r="T47" s="181">
        <f t="shared" si="0"/>
        <v>350</v>
      </c>
      <c r="U47" s="97"/>
      <c r="V47" s="97"/>
      <c r="W47" s="97" t="s">
        <v>1181</v>
      </c>
    </row>
    <row r="48" spans="1:23" ht="18" customHeight="1">
      <c r="A48">
        <f t="shared" si="1"/>
        <v>40</v>
      </c>
      <c r="B48" s="61" t="s">
        <v>1260</v>
      </c>
      <c r="C48" s="61" t="s">
        <v>1179</v>
      </c>
      <c r="D48" s="97">
        <v>13</v>
      </c>
      <c r="E48" s="97" t="s">
        <v>1180</v>
      </c>
      <c r="F48" s="97">
        <v>1</v>
      </c>
      <c r="G48" s="97"/>
      <c r="H48" s="97"/>
      <c r="I48" s="97"/>
      <c r="J48" s="97"/>
      <c r="K48" s="97"/>
      <c r="L48" s="98"/>
      <c r="M48" s="98"/>
      <c r="N48" s="98"/>
      <c r="O48" s="98"/>
      <c r="P48" s="98"/>
      <c r="Q48" s="98"/>
      <c r="R48" s="181">
        <v>350</v>
      </c>
      <c r="S48" s="98"/>
      <c r="T48" s="181">
        <f t="shared" si="0"/>
        <v>350</v>
      </c>
      <c r="U48" s="97"/>
      <c r="V48" s="97"/>
      <c r="W48" s="97" t="s">
        <v>1225</v>
      </c>
    </row>
    <row r="49" spans="1:23" ht="18" customHeight="1">
      <c r="A49">
        <f t="shared" si="1"/>
        <v>41</v>
      </c>
      <c r="B49" s="61" t="s">
        <v>1261</v>
      </c>
      <c r="C49" s="61" t="s">
        <v>1262</v>
      </c>
      <c r="D49" s="97">
        <v>16</v>
      </c>
      <c r="E49" s="97" t="s">
        <v>1180</v>
      </c>
      <c r="F49" s="97"/>
      <c r="G49" s="97">
        <v>1</v>
      </c>
      <c r="H49" s="97"/>
      <c r="I49" s="97"/>
      <c r="J49" s="97"/>
      <c r="K49" s="97"/>
      <c r="L49" s="98"/>
      <c r="M49" s="98"/>
      <c r="N49" s="98"/>
      <c r="O49" s="98">
        <v>20</v>
      </c>
      <c r="P49" s="98"/>
      <c r="Q49" s="98"/>
      <c r="R49" s="181">
        <v>350</v>
      </c>
      <c r="S49" s="98"/>
      <c r="T49" s="181">
        <f t="shared" si="0"/>
        <v>350</v>
      </c>
      <c r="U49" s="97"/>
      <c r="V49" s="97"/>
      <c r="W49" s="97" t="s">
        <v>1240</v>
      </c>
    </row>
    <row r="50" spans="1:23" ht="18" customHeight="1">
      <c r="A50">
        <f t="shared" si="1"/>
        <v>42</v>
      </c>
      <c r="B50" s="61" t="s">
        <v>1261</v>
      </c>
      <c r="C50" s="61" t="s">
        <v>1263</v>
      </c>
      <c r="D50" s="97">
        <v>14</v>
      </c>
      <c r="E50" s="97" t="s">
        <v>1184</v>
      </c>
      <c r="F50" s="97">
        <v>1</v>
      </c>
      <c r="G50" s="97"/>
      <c r="H50" s="97"/>
      <c r="I50" s="97"/>
      <c r="J50" s="97"/>
      <c r="K50" s="97"/>
      <c r="L50" s="98"/>
      <c r="M50" s="98"/>
      <c r="N50" s="98"/>
      <c r="O50" s="98"/>
      <c r="P50" s="98"/>
      <c r="Q50" s="98"/>
      <c r="R50" s="181">
        <v>350</v>
      </c>
      <c r="S50" s="98"/>
      <c r="T50" s="181">
        <f t="shared" si="0"/>
        <v>350</v>
      </c>
      <c r="U50" s="97"/>
      <c r="V50" s="97"/>
      <c r="W50" s="97" t="s">
        <v>1206</v>
      </c>
    </row>
    <row r="51" spans="1:23" ht="18" customHeight="1">
      <c r="A51">
        <f t="shared" si="1"/>
        <v>43</v>
      </c>
      <c r="B51" s="61" t="s">
        <v>1264</v>
      </c>
      <c r="C51" s="61" t="s">
        <v>1265</v>
      </c>
      <c r="D51" s="97">
        <v>17</v>
      </c>
      <c r="E51" s="97" t="s">
        <v>1184</v>
      </c>
      <c r="F51" s="97"/>
      <c r="G51" s="97"/>
      <c r="H51" s="97"/>
      <c r="I51" s="97">
        <v>1</v>
      </c>
      <c r="J51" s="97"/>
      <c r="K51" s="97"/>
      <c r="L51" s="98"/>
      <c r="M51" s="98"/>
      <c r="N51" s="98"/>
      <c r="O51" s="98"/>
      <c r="P51" s="98"/>
      <c r="Q51" s="98"/>
      <c r="R51" s="181">
        <v>350</v>
      </c>
      <c r="S51" s="98"/>
      <c r="T51" s="181">
        <f t="shared" si="0"/>
        <v>350</v>
      </c>
      <c r="U51" s="97"/>
      <c r="V51" s="97"/>
      <c r="W51" s="97" t="s">
        <v>1185</v>
      </c>
    </row>
    <row r="52" spans="1:23" ht="18" customHeight="1">
      <c r="A52">
        <f t="shared" si="1"/>
        <v>44</v>
      </c>
      <c r="B52" s="61" t="s">
        <v>1266</v>
      </c>
      <c r="C52" s="61" t="s">
        <v>1267</v>
      </c>
      <c r="D52" s="97">
        <v>17</v>
      </c>
      <c r="E52" s="97" t="s">
        <v>1184</v>
      </c>
      <c r="F52" s="97">
        <v>1</v>
      </c>
      <c r="G52" s="97"/>
      <c r="H52" s="97"/>
      <c r="I52" s="97"/>
      <c r="J52" s="97"/>
      <c r="K52" s="97"/>
      <c r="L52" s="98"/>
      <c r="M52" s="98"/>
      <c r="N52" s="98"/>
      <c r="O52" s="98"/>
      <c r="P52" s="98"/>
      <c r="Q52" s="98"/>
      <c r="R52" s="181">
        <v>350</v>
      </c>
      <c r="S52" s="98"/>
      <c r="T52" s="181">
        <f t="shared" si="0"/>
        <v>350</v>
      </c>
      <c r="U52" s="97"/>
      <c r="V52" s="97"/>
      <c r="W52" s="97" t="s">
        <v>1251</v>
      </c>
    </row>
    <row r="53" spans="1:23" ht="18" customHeight="1">
      <c r="A53">
        <f t="shared" si="1"/>
        <v>45</v>
      </c>
      <c r="B53" s="61" t="s">
        <v>1268</v>
      </c>
      <c r="C53" s="61" t="s">
        <v>1269</v>
      </c>
      <c r="D53" s="97">
        <v>12</v>
      </c>
      <c r="E53" s="97" t="s">
        <v>1180</v>
      </c>
      <c r="F53" s="97"/>
      <c r="G53" s="97">
        <v>1</v>
      </c>
      <c r="H53" s="97"/>
      <c r="I53" s="97"/>
      <c r="J53" s="97"/>
      <c r="K53" s="97"/>
      <c r="L53" s="98"/>
      <c r="M53" s="98"/>
      <c r="N53" s="98"/>
      <c r="O53" s="98"/>
      <c r="P53" s="98"/>
      <c r="Q53" s="98"/>
      <c r="R53" s="181">
        <v>350</v>
      </c>
      <c r="S53" s="98"/>
      <c r="T53" s="181">
        <f t="shared" si="0"/>
        <v>350</v>
      </c>
      <c r="U53" s="97"/>
      <c r="V53" s="97"/>
      <c r="W53" s="97" t="s">
        <v>1200</v>
      </c>
    </row>
    <row r="54" spans="1:23" ht="18" customHeight="1">
      <c r="A54">
        <f t="shared" si="1"/>
        <v>46</v>
      </c>
      <c r="B54" s="61" t="s">
        <v>1270</v>
      </c>
      <c r="C54" s="61" t="s">
        <v>1271</v>
      </c>
      <c r="D54" s="97">
        <v>14</v>
      </c>
      <c r="E54" s="97" t="s">
        <v>1180</v>
      </c>
      <c r="F54" s="97"/>
      <c r="G54" s="97">
        <v>1</v>
      </c>
      <c r="H54" s="97"/>
      <c r="I54" s="97"/>
      <c r="J54" s="97"/>
      <c r="K54" s="97"/>
      <c r="L54" s="98"/>
      <c r="M54" s="98"/>
      <c r="N54" s="98"/>
      <c r="O54" s="98"/>
      <c r="P54" s="98"/>
      <c r="Q54" s="98"/>
      <c r="R54" s="181">
        <v>350</v>
      </c>
      <c r="S54" s="98"/>
      <c r="T54" s="181">
        <f t="shared" si="0"/>
        <v>350</v>
      </c>
      <c r="U54" s="97"/>
      <c r="V54" s="97"/>
      <c r="W54" s="97" t="s">
        <v>1200</v>
      </c>
    </row>
    <row r="55" spans="1:23" ht="18" customHeight="1">
      <c r="A55">
        <f t="shared" si="1"/>
        <v>47</v>
      </c>
      <c r="B55" s="61" t="s">
        <v>1272</v>
      </c>
      <c r="C55" s="61" t="s">
        <v>1273</v>
      </c>
      <c r="D55" s="97">
        <v>18</v>
      </c>
      <c r="E55" s="97" t="s">
        <v>1184</v>
      </c>
      <c r="F55" s="97"/>
      <c r="G55" s="97">
        <v>1</v>
      </c>
      <c r="H55" s="97"/>
      <c r="I55" s="97"/>
      <c r="J55" s="97"/>
      <c r="K55" s="97"/>
      <c r="L55" s="98"/>
      <c r="M55" s="98"/>
      <c r="N55" s="98"/>
      <c r="O55" s="98"/>
      <c r="P55" s="98"/>
      <c r="Q55" s="98"/>
      <c r="R55" s="181">
        <v>350</v>
      </c>
      <c r="S55" s="98"/>
      <c r="T55" s="181">
        <f t="shared" si="0"/>
        <v>350</v>
      </c>
      <c r="U55" s="97"/>
      <c r="V55" s="97"/>
      <c r="W55" s="97" t="s">
        <v>1251</v>
      </c>
    </row>
    <row r="56" spans="1:23" ht="18" customHeight="1">
      <c r="A56">
        <f t="shared" si="1"/>
        <v>48</v>
      </c>
      <c r="B56" s="61" t="s">
        <v>1272</v>
      </c>
      <c r="C56" s="61" t="s">
        <v>1274</v>
      </c>
      <c r="D56" s="97">
        <v>14</v>
      </c>
      <c r="E56" s="97" t="s">
        <v>1180</v>
      </c>
      <c r="F56" s="97"/>
      <c r="G56" s="97">
        <v>1</v>
      </c>
      <c r="H56" s="97"/>
      <c r="I56" s="97"/>
      <c r="J56" s="97"/>
      <c r="K56" s="97"/>
      <c r="L56" s="98"/>
      <c r="M56" s="98"/>
      <c r="N56" s="98"/>
      <c r="O56" s="98"/>
      <c r="P56" s="98"/>
      <c r="Q56" s="98"/>
      <c r="R56" s="181">
        <v>350</v>
      </c>
      <c r="S56" s="98"/>
      <c r="T56" s="181">
        <f>+R56-S56</f>
        <v>350</v>
      </c>
      <c r="U56" s="97"/>
      <c r="V56" s="97"/>
      <c r="W56" s="97" t="s">
        <v>1225</v>
      </c>
    </row>
    <row r="57" spans="1:23" ht="18" customHeight="1">
      <c r="A57">
        <f t="shared" si="1"/>
        <v>49</v>
      </c>
      <c r="B57" s="61" t="s">
        <v>1275</v>
      </c>
      <c r="C57" s="61" t="s">
        <v>1276</v>
      </c>
      <c r="D57" s="97">
        <v>13</v>
      </c>
      <c r="E57" s="97" t="s">
        <v>1180</v>
      </c>
      <c r="F57" s="97"/>
      <c r="G57" s="97"/>
      <c r="H57" s="97">
        <v>1</v>
      </c>
      <c r="I57" s="97"/>
      <c r="J57" s="97"/>
      <c r="K57" s="97"/>
      <c r="L57" s="98"/>
      <c r="M57" s="98"/>
      <c r="N57" s="98"/>
      <c r="O57" s="98"/>
      <c r="P57" s="98"/>
      <c r="Q57" s="98"/>
      <c r="R57" s="181">
        <v>350</v>
      </c>
      <c r="S57" s="98"/>
      <c r="T57" s="181">
        <f t="shared" si="0"/>
        <v>350</v>
      </c>
      <c r="U57" s="97"/>
      <c r="V57" s="97"/>
      <c r="W57" s="97" t="s">
        <v>1225</v>
      </c>
    </row>
    <row r="58" spans="1:23" ht="15.75" customHeight="1">
      <c r="B58" s="106" t="s">
        <v>43</v>
      </c>
      <c r="C58" s="109" t="s">
        <v>41</v>
      </c>
      <c r="D58" s="110"/>
      <c r="E58" s="16" t="s">
        <v>18</v>
      </c>
      <c r="F58" s="25">
        <f>COUNT(F9:F57)</f>
        <v>20</v>
      </c>
      <c r="G58" s="25">
        <f>COUNT(G9:G57)</f>
        <v>17</v>
      </c>
      <c r="H58" s="25">
        <f>COUNT(H9:H57)</f>
        <v>6</v>
      </c>
      <c r="I58" s="25">
        <f>COUNT(I9:I57)</f>
        <v>4</v>
      </c>
      <c r="J58" s="25">
        <f>COUNT(J9:J57)</f>
        <v>1</v>
      </c>
      <c r="K58" s="25">
        <f>COUNT(K9:K57)</f>
        <v>1</v>
      </c>
      <c r="L58" s="25">
        <f>COUNT(L9:L57)</f>
        <v>0</v>
      </c>
      <c r="M58" s="25">
        <f>COUNT(M9:M57)</f>
        <v>0</v>
      </c>
      <c r="N58" s="25">
        <f>COUNT(N9:N57)</f>
        <v>0</v>
      </c>
      <c r="O58" s="25">
        <f>COUNT(O9:O57)</f>
        <v>9</v>
      </c>
      <c r="P58" s="25">
        <f>COUNT(P9:P57)</f>
        <v>0</v>
      </c>
      <c r="Q58" s="25">
        <f>COUNT(Q9:Q57)</f>
        <v>0</v>
      </c>
      <c r="R58" s="26"/>
      <c r="S58" s="25">
        <f>COUNT(S9:S57)</f>
        <v>0</v>
      </c>
      <c r="T58" s="27"/>
      <c r="U58" s="111" t="s">
        <v>43</v>
      </c>
      <c r="V58" s="112"/>
      <c r="W58" s="113"/>
    </row>
    <row r="59" spans="1:23">
      <c r="B59" s="107"/>
      <c r="C59" s="17" t="s">
        <v>42</v>
      </c>
      <c r="D59" s="20">
        <v>7</v>
      </c>
      <c r="E59" s="39">
        <v>24</v>
      </c>
      <c r="F59" s="109" t="s">
        <v>23</v>
      </c>
      <c r="G59" s="120"/>
      <c r="H59" s="120"/>
      <c r="I59" s="120"/>
      <c r="J59" s="120"/>
      <c r="K59" s="120"/>
      <c r="L59" s="28">
        <f>SUM(L9:L57)</f>
        <v>0</v>
      </c>
      <c r="M59" s="28">
        <f>SUM(M9:M57)</f>
        <v>0</v>
      </c>
      <c r="N59" s="28">
        <f>SUM(N9:N57)</f>
        <v>0</v>
      </c>
      <c r="O59" s="28">
        <f>SUM(O9:O57)</f>
        <v>180</v>
      </c>
      <c r="P59" s="28">
        <f>SUM(P9:P57)</f>
        <v>0</v>
      </c>
      <c r="Q59" s="28">
        <f>SUM(Q9:Q57)</f>
        <v>0</v>
      </c>
      <c r="R59" s="28">
        <f>SUM(R9:R57)</f>
        <v>17150</v>
      </c>
      <c r="S59" s="28">
        <f>SUM(S9:S57)</f>
        <v>0</v>
      </c>
      <c r="T59" s="28">
        <f>SUM(T9:T57)</f>
        <v>17150</v>
      </c>
      <c r="U59" s="114"/>
      <c r="V59" s="115"/>
      <c r="W59" s="116"/>
    </row>
    <row r="60" spans="1:23">
      <c r="B60" s="107"/>
      <c r="C60" s="18" t="s">
        <v>35</v>
      </c>
      <c r="D60" s="21">
        <v>42</v>
      </c>
      <c r="E60" s="23" t="s">
        <v>31</v>
      </c>
      <c r="F60" s="121" t="s">
        <v>40</v>
      </c>
      <c r="G60" s="121"/>
      <c r="H60" s="121"/>
      <c r="I60" s="121"/>
      <c r="J60" s="122"/>
      <c r="K60" s="122"/>
      <c r="L60" s="29" t="s">
        <v>37</v>
      </c>
      <c r="M60" s="123">
        <v>41103</v>
      </c>
      <c r="N60" s="123"/>
      <c r="O60" s="25" t="s">
        <v>50</v>
      </c>
      <c r="P60" s="124" t="s">
        <v>1125</v>
      </c>
      <c r="Q60" s="124"/>
      <c r="R60" s="32" t="s">
        <v>38</v>
      </c>
      <c r="S60" s="34">
        <v>9000</v>
      </c>
      <c r="T60" s="36">
        <f>+R59-S60</f>
        <v>8150</v>
      </c>
      <c r="U60" s="114"/>
      <c r="V60" s="115"/>
      <c r="W60" s="116"/>
    </row>
    <row r="61" spans="1:23">
      <c r="B61" s="108"/>
      <c r="C61" s="19" t="s">
        <v>16</v>
      </c>
      <c r="D61" s="38"/>
      <c r="E61" s="24">
        <v>25</v>
      </c>
      <c r="F61" s="125" t="s">
        <v>40</v>
      </c>
      <c r="G61" s="125"/>
      <c r="H61" s="125"/>
      <c r="I61" s="125"/>
      <c r="J61" s="125"/>
      <c r="K61" s="125"/>
      <c r="L61" s="30" t="s">
        <v>37</v>
      </c>
      <c r="M61" s="126"/>
      <c r="N61" s="126"/>
      <c r="O61" s="31" t="s">
        <v>50</v>
      </c>
      <c r="P61" s="131"/>
      <c r="Q61" s="131"/>
      <c r="R61" s="33" t="s">
        <v>38</v>
      </c>
      <c r="S61" s="35"/>
      <c r="T61" s="37">
        <f>+T60-S61</f>
        <v>8150</v>
      </c>
      <c r="U61" s="117"/>
      <c r="V61" s="118"/>
      <c r="W61" s="119"/>
    </row>
    <row r="62" spans="1:23">
      <c r="B62" s="102" t="s">
        <v>1277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</row>
    <row r="63" spans="1:23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</row>
  </sheetData>
  <sheetProtection selectLockedCells="1"/>
  <mergeCells count="44">
    <mergeCell ref="B62:W63"/>
    <mergeCell ref="T7:T8"/>
    <mergeCell ref="B58:B61"/>
    <mergeCell ref="C58:D58"/>
    <mergeCell ref="U58:W61"/>
    <mergeCell ref="F59:K59"/>
    <mergeCell ref="F60:K60"/>
    <mergeCell ref="M60:N60"/>
    <mergeCell ref="P60:Q60"/>
    <mergeCell ref="F61:K61"/>
    <mergeCell ref="M61:N61"/>
    <mergeCell ref="P61:Q61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/>
  <pageMargins left="0.7" right="0.7" top="0.5" bottom="0.5" header="0.3" footer="0.3"/>
  <pageSetup paperSize="180" scale="82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0" workbookViewId="0">
      <selection activeCell="P30" sqref="P30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223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224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229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225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230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226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231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227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232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233</v>
      </c>
      <c r="C9" s="3" t="s">
        <v>234</v>
      </c>
      <c r="D9" s="4">
        <v>27</v>
      </c>
      <c r="E9" s="4" t="s">
        <v>31</v>
      </c>
      <c r="F9" s="4">
        <v>1</v>
      </c>
      <c r="G9" s="4"/>
      <c r="H9" s="4"/>
      <c r="I9" s="4"/>
      <c r="J9" s="4"/>
      <c r="K9" s="4"/>
      <c r="L9" s="5"/>
      <c r="M9" s="5"/>
      <c r="N9" s="5">
        <v>50</v>
      </c>
      <c r="O9" s="5"/>
      <c r="P9" s="15">
        <v>350</v>
      </c>
      <c r="Q9" s="5"/>
      <c r="R9" s="15">
        <f t="shared" ref="R9:R28" si="0">SUM(L9:Q9)</f>
        <v>400</v>
      </c>
      <c r="S9" s="5">
        <v>150</v>
      </c>
      <c r="T9" s="15">
        <f t="shared" ref="T9:T28" si="1">+R9-S9</f>
        <v>250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235</v>
      </c>
      <c r="C10" s="3" t="s">
        <v>236</v>
      </c>
      <c r="D10" s="4">
        <v>26</v>
      </c>
      <c r="E10" s="4" t="s">
        <v>31</v>
      </c>
      <c r="F10" s="4">
        <v>1</v>
      </c>
      <c r="G10" s="4"/>
      <c r="H10" s="4"/>
      <c r="I10" s="4"/>
      <c r="J10" s="4"/>
      <c r="K10" s="4"/>
      <c r="L10" s="5"/>
      <c r="M10" s="5"/>
      <c r="N10" s="5">
        <v>50</v>
      </c>
      <c r="O10" s="5"/>
      <c r="P10" s="15">
        <v>350</v>
      </c>
      <c r="Q10" s="5"/>
      <c r="R10" s="15">
        <f t="shared" si="0"/>
        <v>400</v>
      </c>
      <c r="S10" s="5">
        <v>150</v>
      </c>
      <c r="T10" s="15">
        <f t="shared" si="1"/>
        <v>250</v>
      </c>
      <c r="U10" s="4" t="s">
        <v>32</v>
      </c>
      <c r="V10" s="4"/>
      <c r="W10" s="4">
        <v>1</v>
      </c>
    </row>
    <row r="11" spans="1:24" ht="18" customHeight="1">
      <c r="A11">
        <f>+A10+1</f>
        <v>3</v>
      </c>
      <c r="B11" s="3" t="s">
        <v>238</v>
      </c>
      <c r="C11" s="3" t="s">
        <v>239</v>
      </c>
      <c r="D11" s="4">
        <v>23</v>
      </c>
      <c r="E11" s="4" t="s">
        <v>18</v>
      </c>
      <c r="F11" s="4"/>
      <c r="G11" s="4">
        <v>1</v>
      </c>
      <c r="H11" s="4"/>
      <c r="I11" s="4"/>
      <c r="J11" s="4"/>
      <c r="K11" s="4"/>
      <c r="L11" s="5"/>
      <c r="M11" s="5"/>
      <c r="N11" s="5">
        <v>50</v>
      </c>
      <c r="O11" s="5"/>
      <c r="P11" s="15">
        <v>350</v>
      </c>
      <c r="Q11" s="5"/>
      <c r="R11" s="15">
        <f t="shared" si="0"/>
        <v>400</v>
      </c>
      <c r="S11" s="5">
        <v>150</v>
      </c>
      <c r="T11" s="15">
        <f t="shared" si="1"/>
        <v>250</v>
      </c>
      <c r="U11" s="4" t="s">
        <v>32</v>
      </c>
      <c r="V11" s="4"/>
      <c r="W11" s="4">
        <v>2</v>
      </c>
    </row>
    <row r="12" spans="1:24" ht="18" customHeight="1">
      <c r="A12">
        <f>+A11+1</f>
        <v>4</v>
      </c>
      <c r="B12" s="3" t="s">
        <v>238</v>
      </c>
      <c r="C12" s="3" t="s">
        <v>240</v>
      </c>
      <c r="D12" s="4">
        <v>14</v>
      </c>
      <c r="E12" s="4" t="s">
        <v>18</v>
      </c>
      <c r="F12" s="4"/>
      <c r="G12" s="4">
        <v>1</v>
      </c>
      <c r="H12" s="4"/>
      <c r="I12" s="4"/>
      <c r="J12" s="4"/>
      <c r="K12" s="4"/>
      <c r="L12" s="5"/>
      <c r="M12" s="5"/>
      <c r="N12" s="5">
        <v>50</v>
      </c>
      <c r="O12" s="5"/>
      <c r="P12" s="15">
        <v>350</v>
      </c>
      <c r="Q12" s="5"/>
      <c r="R12" s="15">
        <f t="shared" si="0"/>
        <v>400</v>
      </c>
      <c r="S12" s="5">
        <v>150</v>
      </c>
      <c r="T12" s="15">
        <f t="shared" si="1"/>
        <v>250</v>
      </c>
      <c r="U12" s="4" t="s">
        <v>32</v>
      </c>
      <c r="V12" s="4" t="s">
        <v>32</v>
      </c>
      <c r="W12" s="4">
        <v>2</v>
      </c>
      <c r="X12" s="2"/>
    </row>
    <row r="13" spans="1:24" ht="18" customHeight="1">
      <c r="A13">
        <f t="shared" ref="A13:A28" si="2">+A12+1</f>
        <v>5</v>
      </c>
      <c r="B13" s="3" t="s">
        <v>233</v>
      </c>
      <c r="C13" s="3" t="s">
        <v>237</v>
      </c>
      <c r="D13" s="4">
        <v>21</v>
      </c>
      <c r="E13" s="4" t="s">
        <v>18</v>
      </c>
      <c r="F13" s="4"/>
      <c r="G13" s="4">
        <v>1</v>
      </c>
      <c r="H13" s="4"/>
      <c r="I13" s="4"/>
      <c r="J13" s="4"/>
      <c r="K13" s="4"/>
      <c r="L13" s="5"/>
      <c r="M13" s="5"/>
      <c r="N13" s="5"/>
      <c r="O13" s="5"/>
      <c r="P13" s="15">
        <v>350</v>
      </c>
      <c r="Q13" s="5"/>
      <c r="R13" s="15">
        <f t="shared" si="0"/>
        <v>350</v>
      </c>
      <c r="S13" s="5">
        <v>150</v>
      </c>
      <c r="T13" s="15">
        <f t="shared" si="1"/>
        <v>200</v>
      </c>
      <c r="U13" s="4" t="s">
        <v>32</v>
      </c>
      <c r="V13" s="4"/>
      <c r="W13" s="4">
        <v>3</v>
      </c>
    </row>
    <row r="14" spans="1:24" ht="18" customHeight="1">
      <c r="A14">
        <f t="shared" si="2"/>
        <v>6</v>
      </c>
      <c r="B14" s="3" t="s">
        <v>233</v>
      </c>
      <c r="C14" s="3" t="s">
        <v>139</v>
      </c>
      <c r="D14" s="4">
        <v>18</v>
      </c>
      <c r="E14" s="4" t="s">
        <v>18</v>
      </c>
      <c r="F14" s="4">
        <v>1</v>
      </c>
      <c r="G14" s="4"/>
      <c r="H14" s="4"/>
      <c r="I14" s="4"/>
      <c r="J14" s="4"/>
      <c r="K14" s="4"/>
      <c r="L14" s="5"/>
      <c r="M14" s="5"/>
      <c r="N14" s="5"/>
      <c r="O14" s="5"/>
      <c r="P14" s="15">
        <v>350</v>
      </c>
      <c r="Q14" s="5"/>
      <c r="R14" s="15">
        <f t="shared" si="0"/>
        <v>350</v>
      </c>
      <c r="S14" s="5">
        <v>150</v>
      </c>
      <c r="T14" s="15">
        <f t="shared" si="1"/>
        <v>200</v>
      </c>
      <c r="U14" s="4" t="s">
        <v>32</v>
      </c>
      <c r="V14" s="4" t="s">
        <v>32</v>
      </c>
      <c r="W14" s="4">
        <v>3</v>
      </c>
    </row>
    <row r="15" spans="1:24" ht="18" customHeight="1">
      <c r="A15">
        <f t="shared" si="2"/>
        <v>7</v>
      </c>
      <c r="B15" s="3" t="s">
        <v>241</v>
      </c>
      <c r="C15" s="3" t="s">
        <v>242</v>
      </c>
      <c r="D15" s="4">
        <v>21</v>
      </c>
      <c r="E15" s="4" t="s">
        <v>18</v>
      </c>
      <c r="F15" s="4"/>
      <c r="G15" s="4">
        <v>1</v>
      </c>
      <c r="H15" s="4"/>
      <c r="I15" s="4"/>
      <c r="J15" s="4"/>
      <c r="K15" s="4"/>
      <c r="L15" s="5"/>
      <c r="M15" s="5"/>
      <c r="N15" s="5"/>
      <c r="O15" s="5"/>
      <c r="P15" s="15">
        <v>350</v>
      </c>
      <c r="Q15" s="5"/>
      <c r="R15" s="15">
        <f t="shared" si="0"/>
        <v>350</v>
      </c>
      <c r="S15" s="5">
        <v>150</v>
      </c>
      <c r="T15" s="15">
        <f t="shared" si="1"/>
        <v>200</v>
      </c>
      <c r="U15" s="4" t="s">
        <v>32</v>
      </c>
      <c r="V15" s="4"/>
      <c r="W15" s="4">
        <v>3</v>
      </c>
    </row>
    <row r="16" spans="1:24" ht="18" customHeight="1">
      <c r="A16">
        <f t="shared" si="2"/>
        <v>8</v>
      </c>
      <c r="B16" s="3" t="s">
        <v>243</v>
      </c>
      <c r="C16" s="3" t="s">
        <v>244</v>
      </c>
      <c r="D16" s="4">
        <v>17</v>
      </c>
      <c r="E16" s="4" t="s">
        <v>18</v>
      </c>
      <c r="F16" s="4">
        <v>1</v>
      </c>
      <c r="G16" s="4"/>
      <c r="H16" s="4"/>
      <c r="I16" s="4"/>
      <c r="J16" s="4"/>
      <c r="K16" s="4"/>
      <c r="L16" s="5"/>
      <c r="M16" s="5"/>
      <c r="N16" s="5"/>
      <c r="O16" s="5"/>
      <c r="P16" s="15">
        <v>350</v>
      </c>
      <c r="Q16" s="5"/>
      <c r="R16" s="15">
        <f t="shared" si="0"/>
        <v>350</v>
      </c>
      <c r="S16" s="5">
        <v>150</v>
      </c>
      <c r="T16" s="15">
        <f t="shared" si="1"/>
        <v>200</v>
      </c>
      <c r="U16" s="4" t="s">
        <v>32</v>
      </c>
      <c r="V16" s="4" t="s">
        <v>32</v>
      </c>
      <c r="W16" s="4">
        <v>3</v>
      </c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4</v>
      </c>
      <c r="G29" s="25">
        <f t="shared" si="3"/>
        <v>4</v>
      </c>
      <c r="H29" s="25">
        <f t="shared" si="3"/>
        <v>0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4</v>
      </c>
      <c r="O29" s="25">
        <f t="shared" si="3"/>
        <v>0</v>
      </c>
      <c r="P29" s="25">
        <f t="shared" si="3"/>
        <v>8</v>
      </c>
      <c r="Q29" s="25">
        <f t="shared" si="3"/>
        <v>0</v>
      </c>
      <c r="R29" s="26"/>
      <c r="S29" s="25">
        <f>COUNT(S9:S28)</f>
        <v>8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5</v>
      </c>
      <c r="E30" s="39">
        <v>6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200</v>
      </c>
      <c r="O30" s="28">
        <f t="shared" si="4"/>
        <v>0</v>
      </c>
      <c r="P30" s="28">
        <f t="shared" si="4"/>
        <v>2800</v>
      </c>
      <c r="Q30" s="28">
        <f t="shared" si="4"/>
        <v>0</v>
      </c>
      <c r="R30" s="28">
        <f t="shared" si="4"/>
        <v>3000</v>
      </c>
      <c r="S30" s="28">
        <f t="shared" si="4"/>
        <v>1200</v>
      </c>
      <c r="T30" s="28">
        <f t="shared" si="4"/>
        <v>1800</v>
      </c>
      <c r="U30" s="114"/>
      <c r="V30" s="115"/>
      <c r="W30" s="116"/>
    </row>
    <row r="31" spans="1:23">
      <c r="B31" s="107"/>
      <c r="C31" s="18" t="s">
        <v>35</v>
      </c>
      <c r="D31" s="21">
        <v>3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41093</v>
      </c>
      <c r="N31" s="123"/>
      <c r="O31" s="25" t="s">
        <v>50</v>
      </c>
      <c r="P31" s="124" t="s">
        <v>109</v>
      </c>
      <c r="Q31" s="124"/>
      <c r="R31" s="32" t="s">
        <v>38</v>
      </c>
      <c r="S31" s="34">
        <v>1200</v>
      </c>
      <c r="T31" s="36">
        <f>+R30-S31</f>
        <v>1800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2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1800</v>
      </c>
      <c r="U32" s="117"/>
      <c r="V32" s="118"/>
      <c r="W32" s="119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>
      <selection activeCell="B33" sqref="B33:W34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245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246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248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247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249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250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/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251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252</v>
      </c>
      <c r="C9" s="3" t="s">
        <v>253</v>
      </c>
      <c r="D9" s="4">
        <v>53</v>
      </c>
      <c r="E9" s="4" t="s">
        <v>31</v>
      </c>
      <c r="F9" s="4"/>
      <c r="G9" s="4"/>
      <c r="H9" s="4"/>
      <c r="I9" s="4"/>
      <c r="J9" s="4"/>
      <c r="K9" s="4">
        <v>1</v>
      </c>
      <c r="L9" s="5"/>
      <c r="M9" s="5"/>
      <c r="N9" s="5">
        <v>50</v>
      </c>
      <c r="O9" s="5"/>
      <c r="P9" s="15">
        <v>350</v>
      </c>
      <c r="Q9" s="5"/>
      <c r="R9" s="15">
        <f t="shared" ref="R9:R28" si="0">SUM(L9:Q9)</f>
        <v>400</v>
      </c>
      <c r="S9" s="5">
        <v>150</v>
      </c>
      <c r="T9" s="15">
        <f t="shared" ref="T9:T28" si="1">+R9-S9</f>
        <v>250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252</v>
      </c>
      <c r="C10" s="3" t="s">
        <v>254</v>
      </c>
      <c r="D10" s="4">
        <v>15</v>
      </c>
      <c r="E10" s="4" t="s">
        <v>18</v>
      </c>
      <c r="F10" s="4"/>
      <c r="G10" s="4">
        <v>1</v>
      </c>
      <c r="H10" s="4"/>
      <c r="I10" s="4"/>
      <c r="J10" s="4"/>
      <c r="K10" s="4"/>
      <c r="L10" s="5"/>
      <c r="M10" s="5"/>
      <c r="N10" s="5">
        <v>50</v>
      </c>
      <c r="O10" s="5"/>
      <c r="P10" s="15">
        <v>350</v>
      </c>
      <c r="Q10" s="5"/>
      <c r="R10" s="15">
        <f t="shared" si="0"/>
        <v>400</v>
      </c>
      <c r="S10" s="5">
        <v>150</v>
      </c>
      <c r="T10" s="15">
        <f t="shared" si="1"/>
        <v>250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/>
      <c r="C11" s="3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  <c r="O11" s="5"/>
      <c r="P11" s="15"/>
      <c r="Q11" s="5"/>
      <c r="R11" s="15">
        <f t="shared" si="0"/>
        <v>0</v>
      </c>
      <c r="S11" s="5"/>
      <c r="T11" s="15">
        <f t="shared" si="1"/>
        <v>0</v>
      </c>
      <c r="U11" s="4"/>
      <c r="V11" s="4"/>
      <c r="W11" s="4"/>
    </row>
    <row r="12" spans="1:24" ht="18" customHeight="1">
      <c r="A12">
        <f>+A11+1</f>
        <v>4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15"/>
      <c r="Q12" s="5"/>
      <c r="R12" s="15">
        <f t="shared" si="0"/>
        <v>0</v>
      </c>
      <c r="S12" s="5"/>
      <c r="T12" s="15">
        <f t="shared" si="1"/>
        <v>0</v>
      </c>
      <c r="U12" s="4"/>
      <c r="V12" s="4"/>
      <c r="W12" s="4"/>
      <c r="X12" s="2"/>
    </row>
    <row r="13" spans="1:24" ht="18" customHeight="1">
      <c r="A13">
        <f t="shared" ref="A13:A28" si="2">+A12+1</f>
        <v>5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/>
      <c r="R13" s="15">
        <f t="shared" si="0"/>
        <v>0</v>
      </c>
      <c r="S13" s="5"/>
      <c r="T13" s="15">
        <f t="shared" si="1"/>
        <v>0</v>
      </c>
      <c r="U13" s="4"/>
      <c r="V13" s="4"/>
      <c r="W13" s="4"/>
    </row>
    <row r="14" spans="1:24" ht="18" customHeight="1">
      <c r="A14">
        <f t="shared" si="2"/>
        <v>6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0</v>
      </c>
      <c r="G29" s="25">
        <f t="shared" si="3"/>
        <v>1</v>
      </c>
      <c r="H29" s="25">
        <f t="shared" si="3"/>
        <v>0</v>
      </c>
      <c r="I29" s="25">
        <f t="shared" si="3"/>
        <v>0</v>
      </c>
      <c r="J29" s="25">
        <f t="shared" si="3"/>
        <v>0</v>
      </c>
      <c r="K29" s="25">
        <f t="shared" si="3"/>
        <v>1</v>
      </c>
      <c r="L29" s="25">
        <f t="shared" si="3"/>
        <v>0</v>
      </c>
      <c r="M29" s="25">
        <f t="shared" si="3"/>
        <v>0</v>
      </c>
      <c r="N29" s="25">
        <f t="shared" si="3"/>
        <v>2</v>
      </c>
      <c r="O29" s="25">
        <f t="shared" si="3"/>
        <v>0</v>
      </c>
      <c r="P29" s="25">
        <f t="shared" si="3"/>
        <v>2</v>
      </c>
      <c r="Q29" s="25">
        <f t="shared" si="3"/>
        <v>0</v>
      </c>
      <c r="R29" s="26"/>
      <c r="S29" s="25">
        <f>COUNT(S9:S28)</f>
        <v>2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1</v>
      </c>
      <c r="E30" s="39">
        <v>1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100</v>
      </c>
      <c r="O30" s="28">
        <f t="shared" si="4"/>
        <v>0</v>
      </c>
      <c r="P30" s="28">
        <f t="shared" si="4"/>
        <v>700</v>
      </c>
      <c r="Q30" s="28">
        <f t="shared" si="4"/>
        <v>0</v>
      </c>
      <c r="R30" s="28">
        <f t="shared" si="4"/>
        <v>800</v>
      </c>
      <c r="S30" s="28">
        <f t="shared" si="4"/>
        <v>300</v>
      </c>
      <c r="T30" s="28">
        <f t="shared" si="4"/>
        <v>500</v>
      </c>
      <c r="U30" s="114"/>
      <c r="V30" s="115"/>
      <c r="W30" s="116"/>
    </row>
    <row r="31" spans="1:23">
      <c r="B31" s="107"/>
      <c r="C31" s="18" t="s">
        <v>35</v>
      </c>
      <c r="D31" s="21">
        <v>1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41086</v>
      </c>
      <c r="N31" s="123"/>
      <c r="O31" s="25" t="s">
        <v>50</v>
      </c>
      <c r="P31" s="124" t="s">
        <v>255</v>
      </c>
      <c r="Q31" s="124"/>
      <c r="R31" s="32" t="s">
        <v>38</v>
      </c>
      <c r="S31" s="34">
        <v>300</v>
      </c>
      <c r="T31" s="36">
        <f>+R30-S31</f>
        <v>500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1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>
        <v>41108</v>
      </c>
      <c r="N32" s="126"/>
      <c r="O32" s="31" t="s">
        <v>50</v>
      </c>
      <c r="P32" s="131" t="s">
        <v>109</v>
      </c>
      <c r="Q32" s="131"/>
      <c r="R32" s="33" t="s">
        <v>38</v>
      </c>
      <c r="S32" s="35">
        <v>500</v>
      </c>
      <c r="T32" s="37">
        <f>+T31-S32</f>
        <v>0</v>
      </c>
      <c r="U32" s="117"/>
      <c r="V32" s="118"/>
      <c r="W32" s="119"/>
    </row>
    <row r="33" spans="2:23">
      <c r="B33" s="102" t="s">
        <v>1131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>
      <selection activeCell="M10" sqref="M10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256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/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260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257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258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261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259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262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263</v>
      </c>
      <c r="C9" s="3" t="s">
        <v>264</v>
      </c>
      <c r="D9" s="4">
        <v>13</v>
      </c>
      <c r="E9" s="4" t="s">
        <v>31</v>
      </c>
      <c r="F9" s="4">
        <v>1</v>
      </c>
      <c r="G9" s="4"/>
      <c r="H9" s="4"/>
      <c r="I9" s="4"/>
      <c r="J9" s="4"/>
      <c r="K9" s="4"/>
      <c r="L9" s="5"/>
      <c r="M9" s="5"/>
      <c r="N9" s="5"/>
      <c r="O9" s="5">
        <v>20</v>
      </c>
      <c r="P9" s="15">
        <v>350</v>
      </c>
      <c r="Q9" s="5"/>
      <c r="R9" s="15">
        <f t="shared" ref="R9:R28" si="0">SUM(L9:Q9)</f>
        <v>370</v>
      </c>
      <c r="S9" s="5"/>
      <c r="T9" s="15">
        <f t="shared" ref="T9:T28" si="1">+R9-S9</f>
        <v>370</v>
      </c>
      <c r="U9" s="4" t="s">
        <v>32</v>
      </c>
      <c r="V9" s="4" t="s">
        <v>32</v>
      </c>
      <c r="W9" s="4">
        <v>1</v>
      </c>
    </row>
    <row r="10" spans="1:24" ht="18" customHeight="1">
      <c r="A10">
        <f>+A9+1</f>
        <v>2</v>
      </c>
      <c r="B10" s="61" t="s">
        <v>193</v>
      </c>
      <c r="C10" s="61" t="s">
        <v>1156</v>
      </c>
      <c r="D10" s="4">
        <v>18</v>
      </c>
      <c r="E10" s="4" t="s">
        <v>31</v>
      </c>
      <c r="F10" s="4"/>
      <c r="G10" s="4"/>
      <c r="H10" s="4"/>
      <c r="I10" s="4">
        <v>1</v>
      </c>
      <c r="J10" s="4"/>
      <c r="K10" s="4"/>
      <c r="L10" s="5"/>
      <c r="M10" s="5"/>
      <c r="N10" s="5"/>
      <c r="O10" s="5">
        <v>20</v>
      </c>
      <c r="P10" s="15">
        <v>350</v>
      </c>
      <c r="Q10" s="5"/>
      <c r="R10" s="15">
        <f t="shared" si="0"/>
        <v>370</v>
      </c>
      <c r="S10" s="5"/>
      <c r="T10" s="15">
        <f t="shared" si="1"/>
        <v>370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 t="s">
        <v>266</v>
      </c>
      <c r="C11" s="3" t="s">
        <v>267</v>
      </c>
      <c r="D11" s="4">
        <v>21</v>
      </c>
      <c r="E11" s="4" t="s">
        <v>31</v>
      </c>
      <c r="F11" s="4"/>
      <c r="G11" s="4">
        <v>1</v>
      </c>
      <c r="H11" s="4"/>
      <c r="I11" s="4"/>
      <c r="J11" s="4"/>
      <c r="K11" s="4"/>
      <c r="L11" s="5"/>
      <c r="M11" s="5"/>
      <c r="N11" s="5"/>
      <c r="O11" s="5">
        <v>20</v>
      </c>
      <c r="P11" s="15">
        <v>350</v>
      </c>
      <c r="Q11" s="5"/>
      <c r="R11" s="15">
        <f t="shared" si="0"/>
        <v>370</v>
      </c>
      <c r="S11" s="5"/>
      <c r="T11" s="15">
        <f t="shared" si="1"/>
        <v>370</v>
      </c>
      <c r="U11" s="4" t="s">
        <v>32</v>
      </c>
      <c r="V11" s="4" t="s">
        <v>32</v>
      </c>
      <c r="W11" s="4">
        <v>1</v>
      </c>
    </row>
    <row r="12" spans="1:24" ht="18" customHeight="1">
      <c r="A12">
        <f>+A11+1</f>
        <v>4</v>
      </c>
      <c r="B12" s="3" t="s">
        <v>265</v>
      </c>
      <c r="C12" s="3" t="s">
        <v>268</v>
      </c>
      <c r="D12" s="4">
        <v>13</v>
      </c>
      <c r="E12" s="4" t="s">
        <v>31</v>
      </c>
      <c r="F12" s="4">
        <v>1</v>
      </c>
      <c r="G12" s="4"/>
      <c r="H12" s="4"/>
      <c r="I12" s="4"/>
      <c r="J12" s="4"/>
      <c r="K12" s="4"/>
      <c r="L12" s="5"/>
      <c r="M12" s="5"/>
      <c r="N12" s="5"/>
      <c r="O12" s="5">
        <v>20</v>
      </c>
      <c r="P12" s="15">
        <v>350</v>
      </c>
      <c r="Q12" s="5"/>
      <c r="R12" s="15">
        <f t="shared" si="0"/>
        <v>370</v>
      </c>
      <c r="S12" s="5"/>
      <c r="T12" s="15">
        <f t="shared" si="1"/>
        <v>370</v>
      </c>
      <c r="U12" s="4" t="s">
        <v>32</v>
      </c>
      <c r="V12" s="4" t="s">
        <v>32</v>
      </c>
      <c r="W12" s="4">
        <v>2</v>
      </c>
      <c r="X12" s="2"/>
    </row>
    <row r="13" spans="1:24" ht="18" customHeight="1">
      <c r="A13">
        <f t="shared" ref="A13:A28" si="2">+A12+1</f>
        <v>5</v>
      </c>
      <c r="B13" s="3" t="s">
        <v>269</v>
      </c>
      <c r="C13" s="3" t="s">
        <v>270</v>
      </c>
      <c r="D13" s="4">
        <v>24</v>
      </c>
      <c r="E13" s="4" t="s">
        <v>31</v>
      </c>
      <c r="F13" s="4"/>
      <c r="G13" s="4"/>
      <c r="H13" s="4">
        <v>1</v>
      </c>
      <c r="I13" s="4"/>
      <c r="J13" s="4"/>
      <c r="K13" s="4"/>
      <c r="L13" s="5"/>
      <c r="M13" s="5"/>
      <c r="N13" s="5"/>
      <c r="O13" s="5">
        <v>20</v>
      </c>
      <c r="P13" s="15">
        <v>350</v>
      </c>
      <c r="Q13" s="5"/>
      <c r="R13" s="15">
        <f t="shared" si="0"/>
        <v>370</v>
      </c>
      <c r="S13" s="5"/>
      <c r="T13" s="15">
        <f t="shared" si="1"/>
        <v>370</v>
      </c>
      <c r="U13" s="4" t="s">
        <v>32</v>
      </c>
      <c r="V13" s="4" t="s">
        <v>32</v>
      </c>
      <c r="W13" s="4">
        <v>2</v>
      </c>
    </row>
    <row r="14" spans="1:24" ht="18" customHeight="1">
      <c r="A14">
        <f t="shared" si="2"/>
        <v>6</v>
      </c>
      <c r="B14" s="3" t="s">
        <v>131</v>
      </c>
      <c r="C14" s="3" t="s">
        <v>271</v>
      </c>
      <c r="D14" s="4">
        <v>14</v>
      </c>
      <c r="E14" s="4" t="s">
        <v>31</v>
      </c>
      <c r="F14" s="4">
        <v>1</v>
      </c>
      <c r="G14" s="4"/>
      <c r="H14" s="4"/>
      <c r="I14" s="4"/>
      <c r="J14" s="4"/>
      <c r="K14" s="4"/>
      <c r="L14" s="5"/>
      <c r="M14" s="5"/>
      <c r="N14" s="5"/>
      <c r="O14" s="5">
        <v>20</v>
      </c>
      <c r="P14" s="15">
        <v>350</v>
      </c>
      <c r="Q14" s="5"/>
      <c r="R14" s="15">
        <f t="shared" si="0"/>
        <v>370</v>
      </c>
      <c r="S14" s="5"/>
      <c r="T14" s="15">
        <f t="shared" si="1"/>
        <v>370</v>
      </c>
      <c r="U14" s="4" t="s">
        <v>32</v>
      </c>
      <c r="V14" s="4" t="s">
        <v>32</v>
      </c>
      <c r="W14" s="4">
        <v>2</v>
      </c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3</v>
      </c>
      <c r="G29" s="25">
        <f t="shared" si="3"/>
        <v>1</v>
      </c>
      <c r="H29" s="25">
        <f t="shared" si="3"/>
        <v>1</v>
      </c>
      <c r="I29" s="25">
        <f t="shared" si="3"/>
        <v>1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6</v>
      </c>
      <c r="P29" s="25">
        <f t="shared" si="3"/>
        <v>6</v>
      </c>
      <c r="Q29" s="25">
        <f t="shared" si="3"/>
        <v>0</v>
      </c>
      <c r="R29" s="26"/>
      <c r="S29" s="25">
        <f>COUNT(S9:S28)</f>
        <v>0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2</v>
      </c>
      <c r="E30" s="39"/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120</v>
      </c>
      <c r="P30" s="28">
        <f t="shared" si="4"/>
        <v>2100</v>
      </c>
      <c r="Q30" s="28">
        <f t="shared" si="4"/>
        <v>0</v>
      </c>
      <c r="R30" s="28">
        <f t="shared" si="4"/>
        <v>2220</v>
      </c>
      <c r="S30" s="28">
        <f t="shared" si="4"/>
        <v>0</v>
      </c>
      <c r="T30" s="28">
        <f t="shared" si="4"/>
        <v>2220</v>
      </c>
      <c r="U30" s="114"/>
      <c r="V30" s="115"/>
      <c r="W30" s="116"/>
    </row>
    <row r="31" spans="1:23">
      <c r="B31" s="107"/>
      <c r="C31" s="18" t="s">
        <v>35</v>
      </c>
      <c r="D31" s="21">
        <v>4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41080</v>
      </c>
      <c r="N31" s="123"/>
      <c r="O31" s="25" t="s">
        <v>50</v>
      </c>
      <c r="P31" s="124" t="s">
        <v>272</v>
      </c>
      <c r="Q31" s="124"/>
      <c r="R31" s="32" t="s">
        <v>38</v>
      </c>
      <c r="S31" s="34">
        <v>2220</v>
      </c>
      <c r="T31" s="36">
        <f>+R30-S31</f>
        <v>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6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0</v>
      </c>
      <c r="U32" s="117"/>
      <c r="V32" s="118"/>
      <c r="W32" s="119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6" workbookViewId="0">
      <selection activeCell="B9" sqref="B9:C12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273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276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274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277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275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/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278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279</v>
      </c>
      <c r="C9" s="3" t="s">
        <v>280</v>
      </c>
      <c r="D9" s="4">
        <v>43</v>
      </c>
      <c r="E9" s="4" t="s">
        <v>31</v>
      </c>
      <c r="F9" s="4"/>
      <c r="G9" s="4"/>
      <c r="H9" s="4"/>
      <c r="I9" s="4"/>
      <c r="J9" s="4">
        <v>1</v>
      </c>
      <c r="K9" s="4"/>
      <c r="L9" s="5"/>
      <c r="M9" s="5"/>
      <c r="N9" s="5"/>
      <c r="O9" s="5"/>
      <c r="P9" s="15">
        <v>350</v>
      </c>
      <c r="Q9" s="5"/>
      <c r="R9" s="15">
        <f t="shared" ref="R9:R28" si="0">SUM(L9:Q9)</f>
        <v>350</v>
      </c>
      <c r="S9" s="5">
        <v>150</v>
      </c>
      <c r="T9" s="15">
        <f t="shared" ref="T9:T28" si="1">+R9-S9</f>
        <v>200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279</v>
      </c>
      <c r="C10" s="3" t="s">
        <v>281</v>
      </c>
      <c r="D10" s="4">
        <v>15</v>
      </c>
      <c r="E10" s="4" t="s">
        <v>18</v>
      </c>
      <c r="F10" s="4"/>
      <c r="G10" s="4"/>
      <c r="H10" s="4">
        <v>1</v>
      </c>
      <c r="I10" s="4"/>
      <c r="J10" s="4"/>
      <c r="K10" s="4"/>
      <c r="L10" s="5"/>
      <c r="M10" s="5"/>
      <c r="N10" s="5"/>
      <c r="O10" s="5"/>
      <c r="P10" s="15">
        <v>350</v>
      </c>
      <c r="Q10" s="5"/>
      <c r="R10" s="15">
        <f t="shared" si="0"/>
        <v>350</v>
      </c>
      <c r="S10" s="5">
        <v>150</v>
      </c>
      <c r="T10" s="15">
        <f t="shared" si="1"/>
        <v>200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 t="s">
        <v>282</v>
      </c>
      <c r="C11" s="3" t="s">
        <v>283</v>
      </c>
      <c r="D11" s="4">
        <v>16</v>
      </c>
      <c r="E11" s="4" t="s">
        <v>31</v>
      </c>
      <c r="F11" s="4"/>
      <c r="G11" s="4"/>
      <c r="H11" s="4">
        <v>1</v>
      </c>
      <c r="I11" s="4"/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4" t="s">
        <v>32</v>
      </c>
      <c r="V11" s="4" t="s">
        <v>32</v>
      </c>
      <c r="W11" s="4">
        <v>1</v>
      </c>
    </row>
    <row r="12" spans="1:24" ht="18" customHeight="1">
      <c r="A12">
        <f>+A11+1</f>
        <v>4</v>
      </c>
      <c r="B12" s="3" t="s">
        <v>282</v>
      </c>
      <c r="C12" s="3" t="s">
        <v>284</v>
      </c>
      <c r="D12" s="4">
        <v>4</v>
      </c>
      <c r="E12" s="4" t="s">
        <v>18</v>
      </c>
      <c r="F12" s="4">
        <v>1</v>
      </c>
      <c r="G12" s="4"/>
      <c r="H12" s="4"/>
      <c r="I12" s="4"/>
      <c r="J12" s="4"/>
      <c r="K12" s="4"/>
      <c r="L12" s="5"/>
      <c r="M12" s="5"/>
      <c r="N12" s="5"/>
      <c r="O12" s="5"/>
      <c r="P12" s="15">
        <v>250</v>
      </c>
      <c r="Q12" s="5"/>
      <c r="R12" s="15">
        <f t="shared" si="0"/>
        <v>250</v>
      </c>
      <c r="S12" s="5">
        <v>150</v>
      </c>
      <c r="T12" s="15">
        <f t="shared" si="1"/>
        <v>100</v>
      </c>
      <c r="U12" s="4" t="s">
        <v>32</v>
      </c>
      <c r="V12" s="4" t="s">
        <v>32</v>
      </c>
      <c r="W12" s="4">
        <v>1</v>
      </c>
      <c r="X12" s="2"/>
    </row>
    <row r="13" spans="1:24" ht="18" customHeight="1">
      <c r="A13">
        <f t="shared" ref="A13:A28" si="2">+A12+1</f>
        <v>5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/>
      <c r="R13" s="15">
        <f t="shared" si="0"/>
        <v>0</v>
      </c>
      <c r="S13" s="5"/>
      <c r="T13" s="15">
        <f t="shared" si="1"/>
        <v>0</v>
      </c>
      <c r="U13" s="4"/>
      <c r="V13" s="4"/>
      <c r="W13" s="4"/>
    </row>
    <row r="14" spans="1:24" ht="18" customHeight="1">
      <c r="A14">
        <f t="shared" si="2"/>
        <v>6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1</v>
      </c>
      <c r="G29" s="25">
        <f t="shared" si="3"/>
        <v>0</v>
      </c>
      <c r="H29" s="25">
        <f t="shared" si="3"/>
        <v>2</v>
      </c>
      <c r="I29" s="25">
        <f t="shared" si="3"/>
        <v>0</v>
      </c>
      <c r="J29" s="25">
        <f t="shared" si="3"/>
        <v>1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4</v>
      </c>
      <c r="Q29" s="25">
        <f t="shared" si="3"/>
        <v>0</v>
      </c>
      <c r="R29" s="26"/>
      <c r="S29" s="25">
        <f>COUNT(S9:S28)</f>
        <v>4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1</v>
      </c>
      <c r="E30" s="39">
        <v>2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1300</v>
      </c>
      <c r="Q30" s="28">
        <f t="shared" si="4"/>
        <v>0</v>
      </c>
      <c r="R30" s="28">
        <f t="shared" si="4"/>
        <v>1300</v>
      </c>
      <c r="S30" s="28">
        <f t="shared" si="4"/>
        <v>600</v>
      </c>
      <c r="T30" s="28">
        <f t="shared" si="4"/>
        <v>700</v>
      </c>
      <c r="U30" s="114"/>
      <c r="V30" s="115"/>
      <c r="W30" s="116"/>
    </row>
    <row r="31" spans="1:23">
      <c r="B31" s="107"/>
      <c r="C31" s="18" t="s">
        <v>35</v>
      </c>
      <c r="D31" s="21">
        <v>2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41086</v>
      </c>
      <c r="N31" s="123"/>
      <c r="O31" s="25" t="s">
        <v>50</v>
      </c>
      <c r="P31" s="124" t="s">
        <v>285</v>
      </c>
      <c r="Q31" s="124"/>
      <c r="R31" s="32" t="s">
        <v>38</v>
      </c>
      <c r="S31" s="34">
        <v>600</v>
      </c>
      <c r="T31" s="36">
        <f>+R30-S31</f>
        <v>700</v>
      </c>
      <c r="U31" s="114"/>
      <c r="V31" s="115"/>
      <c r="W31" s="116"/>
    </row>
    <row r="32" spans="1:23">
      <c r="B32" s="108"/>
      <c r="C32" s="19" t="s">
        <v>16</v>
      </c>
      <c r="D32" s="38">
        <v>1</v>
      </c>
      <c r="E32" s="24">
        <v>2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700</v>
      </c>
      <c r="U32" s="117"/>
      <c r="V32" s="118"/>
      <c r="W32" s="119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opLeftCell="A13" workbookViewId="0">
      <selection activeCell="B32" sqref="B32:W33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286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287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291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288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292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289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293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290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294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297</v>
      </c>
      <c r="C9" s="3" t="s">
        <v>298</v>
      </c>
      <c r="D9" s="4">
        <v>15</v>
      </c>
      <c r="E9" s="4" t="s">
        <v>31</v>
      </c>
      <c r="F9" s="4">
        <v>1</v>
      </c>
      <c r="G9" s="4"/>
      <c r="H9" s="4"/>
      <c r="I9" s="4"/>
      <c r="J9" s="4"/>
      <c r="K9" s="4"/>
      <c r="L9" s="5"/>
      <c r="M9" s="5"/>
      <c r="N9" s="5"/>
      <c r="O9" s="5"/>
      <c r="P9" s="15">
        <v>350</v>
      </c>
      <c r="Q9" s="5"/>
      <c r="R9" s="15">
        <f t="shared" ref="R9:R27" si="0">SUM(L9:Q9)</f>
        <v>350</v>
      </c>
      <c r="S9" s="5">
        <v>150</v>
      </c>
      <c r="T9" s="15">
        <f t="shared" ref="T9:T27" si="1">+R9-S9</f>
        <v>200</v>
      </c>
      <c r="U9" s="4" t="s">
        <v>32</v>
      </c>
      <c r="V9" s="4" t="s">
        <v>32</v>
      </c>
      <c r="W9" s="4">
        <v>1</v>
      </c>
    </row>
    <row r="10" spans="1:24" ht="18" customHeight="1">
      <c r="A10">
        <f>+A9+1</f>
        <v>2</v>
      </c>
      <c r="B10" s="3" t="s">
        <v>299</v>
      </c>
      <c r="C10" s="3" t="s">
        <v>300</v>
      </c>
      <c r="D10" s="4">
        <v>14</v>
      </c>
      <c r="E10" s="4" t="s">
        <v>31</v>
      </c>
      <c r="F10" s="4">
        <v>1</v>
      </c>
      <c r="G10" s="4"/>
      <c r="H10" s="4"/>
      <c r="I10" s="4"/>
      <c r="J10" s="4"/>
      <c r="K10" s="4"/>
      <c r="L10" s="5"/>
      <c r="M10" s="5"/>
      <c r="N10" s="5"/>
      <c r="O10" s="5"/>
      <c r="P10" s="15">
        <v>350</v>
      </c>
      <c r="Q10" s="5"/>
      <c r="R10" s="15">
        <f t="shared" si="0"/>
        <v>350</v>
      </c>
      <c r="S10" s="5">
        <v>150</v>
      </c>
      <c r="T10" s="15">
        <f t="shared" si="1"/>
        <v>200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 t="s">
        <v>72</v>
      </c>
      <c r="C11" s="3" t="s">
        <v>301</v>
      </c>
      <c r="D11" s="4">
        <v>16</v>
      </c>
      <c r="E11" s="4" t="s">
        <v>31</v>
      </c>
      <c r="F11" s="4">
        <v>1</v>
      </c>
      <c r="G11" s="4"/>
      <c r="H11" s="4"/>
      <c r="I11" s="4"/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4" t="s">
        <v>32</v>
      </c>
      <c r="V11" s="4" t="s">
        <v>32</v>
      </c>
      <c r="W11" s="4">
        <v>1</v>
      </c>
    </row>
    <row r="12" spans="1:24" ht="18" customHeight="1">
      <c r="A12">
        <f>+A11+1</f>
        <v>4</v>
      </c>
      <c r="B12" s="3" t="s">
        <v>302</v>
      </c>
      <c r="C12" s="3" t="s">
        <v>303</v>
      </c>
      <c r="D12" s="4">
        <v>19</v>
      </c>
      <c r="E12" s="4" t="s">
        <v>31</v>
      </c>
      <c r="F12" s="4">
        <v>1</v>
      </c>
      <c r="G12" s="4"/>
      <c r="H12" s="4"/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4" t="s">
        <v>32</v>
      </c>
      <c r="V12" s="4" t="s">
        <v>32</v>
      </c>
      <c r="W12" s="4">
        <v>1</v>
      </c>
      <c r="X12" s="2"/>
    </row>
    <row r="13" spans="1:24" ht="18" customHeight="1">
      <c r="A13">
        <f t="shared" ref="A13:A27" si="2">+A12+1</f>
        <v>5</v>
      </c>
      <c r="B13" s="3" t="s">
        <v>304</v>
      </c>
      <c r="C13" s="3" t="s">
        <v>305</v>
      </c>
      <c r="D13" s="4">
        <v>14</v>
      </c>
      <c r="E13" s="4" t="s">
        <v>31</v>
      </c>
      <c r="F13" s="4">
        <v>1</v>
      </c>
      <c r="G13" s="4"/>
      <c r="H13" s="4"/>
      <c r="I13" s="4"/>
      <c r="J13" s="4"/>
      <c r="K13" s="4"/>
      <c r="L13" s="5"/>
      <c r="M13" s="5"/>
      <c r="N13" s="5"/>
      <c r="O13" s="5"/>
      <c r="P13" s="15">
        <v>350</v>
      </c>
      <c r="Q13" s="5"/>
      <c r="R13" s="15">
        <f t="shared" si="0"/>
        <v>350</v>
      </c>
      <c r="S13" s="5">
        <v>150</v>
      </c>
      <c r="T13" s="15">
        <f t="shared" si="1"/>
        <v>200</v>
      </c>
      <c r="U13" s="4" t="s">
        <v>32</v>
      </c>
      <c r="V13" s="4" t="s">
        <v>32</v>
      </c>
      <c r="W13" s="4">
        <v>2</v>
      </c>
    </row>
    <row r="14" spans="1:24" ht="18" customHeight="1">
      <c r="A14">
        <f t="shared" si="2"/>
        <v>6</v>
      </c>
      <c r="B14" s="3" t="s">
        <v>299</v>
      </c>
      <c r="C14" s="3" t="s">
        <v>306</v>
      </c>
      <c r="D14" s="4">
        <v>18</v>
      </c>
      <c r="E14" s="4" t="s">
        <v>31</v>
      </c>
      <c r="F14" s="4">
        <v>1</v>
      </c>
      <c r="G14" s="4"/>
      <c r="H14" s="4"/>
      <c r="I14" s="4"/>
      <c r="J14" s="4"/>
      <c r="K14" s="4"/>
      <c r="L14" s="5"/>
      <c r="M14" s="5"/>
      <c r="N14" s="5"/>
      <c r="O14" s="5"/>
      <c r="P14" s="15">
        <v>350</v>
      </c>
      <c r="Q14" s="5"/>
      <c r="R14" s="15">
        <f t="shared" si="0"/>
        <v>350</v>
      </c>
      <c r="S14" s="5">
        <v>150</v>
      </c>
      <c r="T14" s="15">
        <f t="shared" si="1"/>
        <v>200</v>
      </c>
      <c r="U14" s="4" t="s">
        <v>32</v>
      </c>
      <c r="V14" s="4" t="s">
        <v>32</v>
      </c>
      <c r="W14" s="4">
        <v>2</v>
      </c>
    </row>
    <row r="15" spans="1:24" ht="18" customHeight="1">
      <c r="A15">
        <f t="shared" si="2"/>
        <v>7</v>
      </c>
      <c r="B15" s="3" t="s">
        <v>296</v>
      </c>
      <c r="C15" s="3" t="s">
        <v>295</v>
      </c>
      <c r="D15" s="4">
        <v>37</v>
      </c>
      <c r="E15" s="4" t="s">
        <v>31</v>
      </c>
      <c r="F15" s="4">
        <v>1</v>
      </c>
      <c r="G15" s="4"/>
      <c r="H15" s="4"/>
      <c r="I15" s="4"/>
      <c r="J15" s="4"/>
      <c r="K15" s="4"/>
      <c r="L15" s="5">
        <v>40</v>
      </c>
      <c r="M15" s="5"/>
      <c r="N15" s="5"/>
      <c r="O15" s="5"/>
      <c r="P15" s="15">
        <v>350</v>
      </c>
      <c r="Q15" s="5"/>
      <c r="R15" s="15">
        <f t="shared" si="0"/>
        <v>390</v>
      </c>
      <c r="S15" s="5">
        <v>150</v>
      </c>
      <c r="T15" s="15">
        <f t="shared" si="1"/>
        <v>240</v>
      </c>
      <c r="U15" s="4"/>
      <c r="V15" s="4"/>
      <c r="W15" s="4">
        <v>2</v>
      </c>
    </row>
    <row r="16" spans="1:24" ht="18" customHeight="1">
      <c r="A16">
        <f t="shared" si="2"/>
        <v>8</v>
      </c>
      <c r="B16" s="3" t="s">
        <v>307</v>
      </c>
      <c r="C16" s="3" t="s">
        <v>129</v>
      </c>
      <c r="D16" s="4">
        <v>18</v>
      </c>
      <c r="E16" s="4" t="s">
        <v>18</v>
      </c>
      <c r="F16" s="4"/>
      <c r="G16" s="4"/>
      <c r="H16" s="4">
        <v>1</v>
      </c>
      <c r="I16" s="4"/>
      <c r="J16" s="4"/>
      <c r="K16" s="4"/>
      <c r="L16" s="5"/>
      <c r="M16" s="5"/>
      <c r="N16" s="5"/>
      <c r="O16" s="5"/>
      <c r="P16" s="15">
        <v>350</v>
      </c>
      <c r="Q16" s="5"/>
      <c r="R16" s="15">
        <f t="shared" si="0"/>
        <v>350</v>
      </c>
      <c r="S16" s="5">
        <v>150</v>
      </c>
      <c r="T16" s="15">
        <f t="shared" si="1"/>
        <v>200</v>
      </c>
      <c r="U16" s="4" t="s">
        <v>32</v>
      </c>
      <c r="V16" s="4" t="s">
        <v>32</v>
      </c>
      <c r="W16" s="4">
        <v>3</v>
      </c>
    </row>
    <row r="17" spans="1:23" ht="18" customHeight="1">
      <c r="A17" s="96">
        <f t="shared" si="2"/>
        <v>9</v>
      </c>
      <c r="B17" s="3" t="s">
        <v>309</v>
      </c>
      <c r="C17" s="3" t="s">
        <v>120</v>
      </c>
      <c r="D17" s="4">
        <v>17</v>
      </c>
      <c r="E17" s="4" t="s">
        <v>18</v>
      </c>
      <c r="F17" s="4"/>
      <c r="G17" s="4"/>
      <c r="H17" s="4">
        <v>1</v>
      </c>
      <c r="I17" s="4"/>
      <c r="J17" s="4"/>
      <c r="K17" s="4"/>
      <c r="L17" s="5"/>
      <c r="M17" s="5"/>
      <c r="N17" s="5"/>
      <c r="O17" s="5"/>
      <c r="P17" s="15">
        <v>350</v>
      </c>
      <c r="Q17" s="5"/>
      <c r="R17" s="15">
        <f t="shared" si="0"/>
        <v>350</v>
      </c>
      <c r="S17" s="5">
        <v>150</v>
      </c>
      <c r="T17" s="15">
        <f t="shared" si="1"/>
        <v>200</v>
      </c>
      <c r="U17" s="4" t="s">
        <v>32</v>
      </c>
      <c r="V17" s="4" t="s">
        <v>32</v>
      </c>
      <c r="W17" s="4">
        <v>3</v>
      </c>
    </row>
    <row r="18" spans="1:23" ht="18" customHeight="1">
      <c r="A18" s="96">
        <f t="shared" si="2"/>
        <v>10</v>
      </c>
      <c r="B18" s="3" t="s">
        <v>311</v>
      </c>
      <c r="C18" s="3" t="s">
        <v>312</v>
      </c>
      <c r="D18" s="4">
        <v>14</v>
      </c>
      <c r="E18" s="4" t="s">
        <v>18</v>
      </c>
      <c r="F18" s="4"/>
      <c r="G18" s="4">
        <v>1</v>
      </c>
      <c r="H18" s="4"/>
      <c r="I18" s="4"/>
      <c r="J18" s="4"/>
      <c r="K18" s="4"/>
      <c r="L18" s="5"/>
      <c r="M18" s="5"/>
      <c r="N18" s="5"/>
      <c r="O18" s="5"/>
      <c r="P18" s="15">
        <v>350</v>
      </c>
      <c r="Q18" s="5"/>
      <c r="R18" s="15">
        <f t="shared" ref="R18:R23" si="3">SUM(L18:Q18)</f>
        <v>350</v>
      </c>
      <c r="S18" s="5">
        <v>150</v>
      </c>
      <c r="T18" s="15">
        <f t="shared" ref="T18:T23" si="4">+R18-S18</f>
        <v>200</v>
      </c>
      <c r="U18" s="4" t="s">
        <v>32</v>
      </c>
      <c r="V18" s="4" t="s">
        <v>32</v>
      </c>
      <c r="W18" s="4">
        <v>3</v>
      </c>
    </row>
    <row r="19" spans="1:23" ht="18" customHeight="1">
      <c r="A19" s="96">
        <f t="shared" si="2"/>
        <v>11</v>
      </c>
      <c r="B19" s="3" t="s">
        <v>299</v>
      </c>
      <c r="C19" s="3" t="s">
        <v>313</v>
      </c>
      <c r="D19" s="4">
        <v>12</v>
      </c>
      <c r="E19" s="4" t="s">
        <v>18</v>
      </c>
      <c r="F19" s="4">
        <v>1</v>
      </c>
      <c r="G19" s="4"/>
      <c r="H19" s="4"/>
      <c r="I19" s="4"/>
      <c r="J19" s="4"/>
      <c r="K19" s="4"/>
      <c r="L19" s="5"/>
      <c r="M19" s="5"/>
      <c r="N19" s="5"/>
      <c r="O19" s="5"/>
      <c r="P19" s="15">
        <v>350</v>
      </c>
      <c r="Q19" s="5"/>
      <c r="R19" s="15">
        <f t="shared" si="3"/>
        <v>350</v>
      </c>
      <c r="S19" s="5">
        <v>150</v>
      </c>
      <c r="T19" s="15">
        <f t="shared" si="4"/>
        <v>200</v>
      </c>
      <c r="U19" s="4" t="s">
        <v>32</v>
      </c>
      <c r="V19" s="4" t="s">
        <v>32</v>
      </c>
      <c r="W19" s="4">
        <v>4</v>
      </c>
    </row>
    <row r="20" spans="1:23" ht="18" customHeight="1">
      <c r="A20" s="96">
        <f t="shared" si="2"/>
        <v>12</v>
      </c>
      <c r="B20" s="3" t="s">
        <v>304</v>
      </c>
      <c r="C20" s="3" t="s">
        <v>314</v>
      </c>
      <c r="D20" s="4">
        <v>12</v>
      </c>
      <c r="E20" s="4" t="s">
        <v>18</v>
      </c>
      <c r="F20" s="4">
        <v>1</v>
      </c>
      <c r="G20" s="4"/>
      <c r="H20" s="4"/>
      <c r="I20" s="4"/>
      <c r="J20" s="4"/>
      <c r="K20" s="4"/>
      <c r="L20" s="5"/>
      <c r="M20" s="5"/>
      <c r="N20" s="5"/>
      <c r="O20" s="5"/>
      <c r="P20" s="15">
        <v>350</v>
      </c>
      <c r="Q20" s="5"/>
      <c r="R20" s="15">
        <f t="shared" si="3"/>
        <v>350</v>
      </c>
      <c r="S20" s="5">
        <v>150</v>
      </c>
      <c r="T20" s="15">
        <f t="shared" si="4"/>
        <v>200</v>
      </c>
      <c r="U20" s="4" t="s">
        <v>32</v>
      </c>
      <c r="V20" s="4" t="s">
        <v>32</v>
      </c>
      <c r="W20" s="4">
        <v>4</v>
      </c>
    </row>
    <row r="21" spans="1:23" ht="18" customHeight="1">
      <c r="A21" s="96">
        <f t="shared" si="2"/>
        <v>13</v>
      </c>
      <c r="B21" s="3" t="s">
        <v>297</v>
      </c>
      <c r="C21" s="3" t="s">
        <v>315</v>
      </c>
      <c r="D21" s="4">
        <v>12</v>
      </c>
      <c r="E21" s="4" t="s">
        <v>18</v>
      </c>
      <c r="F21" s="4">
        <v>1</v>
      </c>
      <c r="G21" s="4"/>
      <c r="H21" s="4"/>
      <c r="I21" s="4"/>
      <c r="J21" s="4"/>
      <c r="K21" s="4"/>
      <c r="L21" s="5"/>
      <c r="M21" s="5"/>
      <c r="N21" s="5"/>
      <c r="O21" s="5"/>
      <c r="P21" s="15">
        <v>350</v>
      </c>
      <c r="Q21" s="5"/>
      <c r="R21" s="15">
        <f t="shared" si="3"/>
        <v>350</v>
      </c>
      <c r="S21" s="5">
        <v>150</v>
      </c>
      <c r="T21" s="15">
        <f t="shared" si="4"/>
        <v>200</v>
      </c>
      <c r="U21" s="4" t="s">
        <v>32</v>
      </c>
      <c r="V21" s="4" t="s">
        <v>32</v>
      </c>
      <c r="W21" s="4">
        <v>4</v>
      </c>
    </row>
    <row r="22" spans="1:23" ht="18" customHeight="1">
      <c r="A22" s="96">
        <f t="shared" si="2"/>
        <v>14</v>
      </c>
      <c r="B22" s="3" t="s">
        <v>296</v>
      </c>
      <c r="C22" s="3" t="s">
        <v>316</v>
      </c>
      <c r="D22" s="4">
        <v>13</v>
      </c>
      <c r="E22" s="4" t="s">
        <v>18</v>
      </c>
      <c r="F22" s="4"/>
      <c r="G22" s="4"/>
      <c r="H22" s="4">
        <v>1</v>
      </c>
      <c r="I22" s="4"/>
      <c r="J22" s="4"/>
      <c r="K22" s="4"/>
      <c r="L22" s="5"/>
      <c r="M22" s="5"/>
      <c r="N22" s="5"/>
      <c r="O22" s="5"/>
      <c r="P22" s="15">
        <v>350</v>
      </c>
      <c r="Q22" s="5"/>
      <c r="R22" s="15">
        <f t="shared" si="3"/>
        <v>350</v>
      </c>
      <c r="S22" s="5">
        <v>150</v>
      </c>
      <c r="T22" s="15">
        <f t="shared" si="4"/>
        <v>200</v>
      </c>
      <c r="U22" s="4" t="s">
        <v>32</v>
      </c>
      <c r="V22" s="4" t="s">
        <v>32</v>
      </c>
      <c r="W22" s="4">
        <v>4</v>
      </c>
    </row>
    <row r="23" spans="1:23" ht="18" customHeight="1">
      <c r="A23" s="96">
        <f t="shared" si="2"/>
        <v>15</v>
      </c>
      <c r="B23" s="3" t="s">
        <v>296</v>
      </c>
      <c r="C23" s="3" t="s">
        <v>317</v>
      </c>
      <c r="D23" s="4">
        <v>32</v>
      </c>
      <c r="E23" s="4" t="s">
        <v>18</v>
      </c>
      <c r="F23" s="4"/>
      <c r="G23" s="4"/>
      <c r="H23" s="4"/>
      <c r="I23" s="4">
        <v>1</v>
      </c>
      <c r="J23" s="4"/>
      <c r="K23" s="4"/>
      <c r="L23" s="5">
        <v>40</v>
      </c>
      <c r="M23" s="5"/>
      <c r="N23" s="5"/>
      <c r="O23" s="5"/>
      <c r="P23" s="15">
        <v>350</v>
      </c>
      <c r="Q23" s="5"/>
      <c r="R23" s="15">
        <f t="shared" si="3"/>
        <v>390</v>
      </c>
      <c r="S23" s="5">
        <v>150</v>
      </c>
      <c r="T23" s="15">
        <f t="shared" si="4"/>
        <v>240</v>
      </c>
      <c r="U23" s="4"/>
      <c r="V23" s="4"/>
      <c r="W23" s="4">
        <v>4</v>
      </c>
    </row>
    <row r="24" spans="1:23" ht="18" customHeight="1">
      <c r="A24" s="96">
        <f t="shared" si="2"/>
        <v>16</v>
      </c>
      <c r="B24" s="61" t="s">
        <v>1175</v>
      </c>
      <c r="C24" s="61" t="s">
        <v>207</v>
      </c>
      <c r="D24" s="4">
        <v>14</v>
      </c>
      <c r="E24" s="97" t="s">
        <v>18</v>
      </c>
      <c r="F24" s="4"/>
      <c r="G24" s="4">
        <v>1</v>
      </c>
      <c r="H24" s="4"/>
      <c r="I24" s="4"/>
      <c r="J24" s="4"/>
      <c r="K24" s="4"/>
      <c r="L24" s="5"/>
      <c r="M24" s="5"/>
      <c r="N24" s="5"/>
      <c r="O24" s="5"/>
      <c r="P24" s="15">
        <v>350</v>
      </c>
      <c r="Q24" s="5"/>
      <c r="R24" s="15">
        <f t="shared" si="0"/>
        <v>350</v>
      </c>
      <c r="S24" s="5"/>
      <c r="T24" s="15">
        <f t="shared" si="1"/>
        <v>350</v>
      </c>
      <c r="U24" s="97" t="s">
        <v>32</v>
      </c>
      <c r="V24" s="4"/>
      <c r="W24" s="4">
        <v>3</v>
      </c>
    </row>
    <row r="25" spans="1:23" ht="18" customHeight="1">
      <c r="A25" s="96">
        <f t="shared" si="2"/>
        <v>17</v>
      </c>
      <c r="B25" s="61" t="s">
        <v>1175</v>
      </c>
      <c r="C25" s="61" t="s">
        <v>1176</v>
      </c>
      <c r="D25" s="4">
        <v>18</v>
      </c>
      <c r="E25" s="97" t="s">
        <v>31</v>
      </c>
      <c r="F25" s="4"/>
      <c r="G25" s="4">
        <v>1</v>
      </c>
      <c r="H25" s="4"/>
      <c r="I25" s="4"/>
      <c r="J25" s="4"/>
      <c r="K25" s="4"/>
      <c r="L25" s="5"/>
      <c r="M25" s="5"/>
      <c r="N25" s="5"/>
      <c r="O25" s="5"/>
      <c r="P25" s="15">
        <v>350</v>
      </c>
      <c r="Q25" s="5"/>
      <c r="R25" s="15">
        <f t="shared" si="0"/>
        <v>350</v>
      </c>
      <c r="S25" s="5"/>
      <c r="T25" s="15">
        <f t="shared" si="1"/>
        <v>350</v>
      </c>
      <c r="U25" s="97" t="s">
        <v>32</v>
      </c>
      <c r="V25" s="4"/>
      <c r="W25" s="4">
        <v>2</v>
      </c>
    </row>
    <row r="26" spans="1:23" ht="18" customHeight="1">
      <c r="A26" s="9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 s="96">
        <f t="shared" si="2"/>
        <v>19</v>
      </c>
      <c r="B27" s="3"/>
      <c r="C27" s="3"/>
      <c r="D27" s="4"/>
      <c r="E27" s="6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5.75" customHeight="1">
      <c r="B28" s="106" t="s">
        <v>43</v>
      </c>
      <c r="C28" s="109" t="s">
        <v>41</v>
      </c>
      <c r="D28" s="110"/>
      <c r="E28" s="16" t="s">
        <v>18</v>
      </c>
      <c r="F28" s="25">
        <f t="shared" ref="F28:Q28" si="5">COUNT(F9:F27)</f>
        <v>10</v>
      </c>
      <c r="G28" s="25">
        <f t="shared" si="5"/>
        <v>3</v>
      </c>
      <c r="H28" s="25">
        <f t="shared" si="5"/>
        <v>3</v>
      </c>
      <c r="I28" s="25">
        <f t="shared" si="5"/>
        <v>1</v>
      </c>
      <c r="J28" s="25">
        <f t="shared" si="5"/>
        <v>0</v>
      </c>
      <c r="K28" s="25">
        <f t="shared" si="5"/>
        <v>0</v>
      </c>
      <c r="L28" s="25">
        <f t="shared" si="5"/>
        <v>2</v>
      </c>
      <c r="M28" s="25">
        <f t="shared" si="5"/>
        <v>0</v>
      </c>
      <c r="N28" s="25">
        <f t="shared" si="5"/>
        <v>0</v>
      </c>
      <c r="O28" s="25">
        <f t="shared" si="5"/>
        <v>0</v>
      </c>
      <c r="P28" s="25">
        <f t="shared" si="5"/>
        <v>17</v>
      </c>
      <c r="Q28" s="25">
        <f t="shared" si="5"/>
        <v>0</v>
      </c>
      <c r="R28" s="26"/>
      <c r="S28" s="25">
        <f>COUNT(S9:S27)</f>
        <v>15</v>
      </c>
      <c r="T28" s="27"/>
      <c r="U28" s="111" t="s">
        <v>43</v>
      </c>
      <c r="V28" s="112"/>
      <c r="W28" s="113"/>
    </row>
    <row r="29" spans="1:23">
      <c r="B29" s="107"/>
      <c r="C29" s="17" t="s">
        <v>42</v>
      </c>
      <c r="D29" s="20">
        <v>3</v>
      </c>
      <c r="E29" s="39">
        <v>9</v>
      </c>
      <c r="F29" s="109" t="s">
        <v>23</v>
      </c>
      <c r="G29" s="120"/>
      <c r="H29" s="120"/>
      <c r="I29" s="120"/>
      <c r="J29" s="120"/>
      <c r="K29" s="120"/>
      <c r="L29" s="28">
        <f t="shared" ref="L29:T29" si="6">SUM(L9:L27)</f>
        <v>80</v>
      </c>
      <c r="M29" s="28">
        <f t="shared" si="6"/>
        <v>0</v>
      </c>
      <c r="N29" s="28">
        <f t="shared" si="6"/>
        <v>0</v>
      </c>
      <c r="O29" s="28">
        <f t="shared" si="6"/>
        <v>0</v>
      </c>
      <c r="P29" s="28">
        <f t="shared" si="6"/>
        <v>5950</v>
      </c>
      <c r="Q29" s="28">
        <f t="shared" si="6"/>
        <v>0</v>
      </c>
      <c r="R29" s="28">
        <f t="shared" si="6"/>
        <v>6030</v>
      </c>
      <c r="S29" s="28">
        <f t="shared" si="6"/>
        <v>2250</v>
      </c>
      <c r="T29" s="28">
        <f t="shared" si="6"/>
        <v>3780</v>
      </c>
      <c r="U29" s="114"/>
      <c r="V29" s="115"/>
      <c r="W29" s="116"/>
    </row>
    <row r="30" spans="1:23">
      <c r="B30" s="107"/>
      <c r="C30" s="18" t="s">
        <v>35</v>
      </c>
      <c r="D30" s="21">
        <v>14</v>
      </c>
      <c r="E30" s="23" t="s">
        <v>31</v>
      </c>
      <c r="F30" s="121" t="s">
        <v>40</v>
      </c>
      <c r="G30" s="121"/>
      <c r="H30" s="121"/>
      <c r="I30" s="121"/>
      <c r="J30" s="122"/>
      <c r="K30" s="122"/>
      <c r="L30" s="29" t="s">
        <v>37</v>
      </c>
      <c r="M30" s="123">
        <v>41081</v>
      </c>
      <c r="N30" s="123"/>
      <c r="O30" s="25" t="s">
        <v>50</v>
      </c>
      <c r="P30" s="124" t="s">
        <v>319</v>
      </c>
      <c r="Q30" s="124"/>
      <c r="R30" s="32" t="s">
        <v>38</v>
      </c>
      <c r="S30" s="34">
        <v>2550</v>
      </c>
      <c r="T30" s="36">
        <f>+R29-S30</f>
        <v>3480</v>
      </c>
      <c r="U30" s="114"/>
      <c r="V30" s="115"/>
      <c r="W30" s="116"/>
    </row>
    <row r="31" spans="1:23">
      <c r="B31" s="108"/>
      <c r="C31" s="19" t="s">
        <v>16</v>
      </c>
      <c r="D31" s="38"/>
      <c r="E31" s="24">
        <v>8</v>
      </c>
      <c r="F31" s="125" t="s">
        <v>40</v>
      </c>
      <c r="G31" s="125"/>
      <c r="H31" s="125"/>
      <c r="I31" s="125"/>
      <c r="J31" s="125"/>
      <c r="K31" s="125"/>
      <c r="L31" s="30" t="s">
        <v>37</v>
      </c>
      <c r="M31" s="126"/>
      <c r="N31" s="126"/>
      <c r="O31" s="31" t="s">
        <v>50</v>
      </c>
      <c r="P31" s="131"/>
      <c r="Q31" s="131"/>
      <c r="R31" s="33" t="s">
        <v>38</v>
      </c>
      <c r="S31" s="35"/>
      <c r="T31" s="37">
        <f>+T30-S31</f>
        <v>3480</v>
      </c>
      <c r="U31" s="117"/>
      <c r="V31" s="118"/>
      <c r="W31" s="119"/>
    </row>
    <row r="32" spans="1:23">
      <c r="B32" s="102" t="s">
        <v>318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</row>
    <row r="33" spans="2:2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</row>
  </sheetData>
  <sheetProtection selectLockedCells="1"/>
  <mergeCells count="44">
    <mergeCell ref="B32:W33"/>
    <mergeCell ref="T7:T8"/>
    <mergeCell ref="B28:B31"/>
    <mergeCell ref="C28:D28"/>
    <mergeCell ref="U28:W31"/>
    <mergeCell ref="F29:K29"/>
    <mergeCell ref="F30:K30"/>
    <mergeCell ref="M30:N30"/>
    <mergeCell ref="P30:Q30"/>
    <mergeCell ref="F31:K31"/>
    <mergeCell ref="M31:N31"/>
    <mergeCell ref="P31:Q31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opLeftCell="A19" workbookViewId="0">
      <selection activeCell="P34" sqref="P34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320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321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325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322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326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323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327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324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328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50" t="s">
        <v>329</v>
      </c>
      <c r="C9" s="50" t="s">
        <v>330</v>
      </c>
      <c r="D9" s="51">
        <v>16</v>
      </c>
      <c r="E9" s="51" t="s">
        <v>18</v>
      </c>
      <c r="F9" s="51">
        <v>1</v>
      </c>
      <c r="G9" s="51"/>
      <c r="H9" s="51"/>
      <c r="I9" s="51"/>
      <c r="J9" s="51"/>
      <c r="K9" s="51"/>
      <c r="L9" s="52"/>
      <c r="M9" s="52"/>
      <c r="N9" s="52"/>
      <c r="O9" s="52"/>
      <c r="P9" s="53">
        <v>350</v>
      </c>
      <c r="Q9" s="52"/>
      <c r="R9" s="53">
        <f>SUM(L9:Q9)</f>
        <v>350</v>
      </c>
      <c r="S9" s="52">
        <v>150</v>
      </c>
      <c r="T9" s="53">
        <f>+R9-S9</f>
        <v>200</v>
      </c>
      <c r="U9" s="51" t="s">
        <v>331</v>
      </c>
      <c r="V9" s="51" t="s">
        <v>331</v>
      </c>
      <c r="W9" s="51">
        <v>1</v>
      </c>
    </row>
    <row r="10" spans="1:24" ht="18" customHeight="1">
      <c r="A10">
        <f>+A9+1</f>
        <v>2</v>
      </c>
      <c r="B10" s="50" t="s">
        <v>332</v>
      </c>
      <c r="C10" s="50" t="s">
        <v>333</v>
      </c>
      <c r="D10" s="51">
        <v>17</v>
      </c>
      <c r="E10" s="51" t="s">
        <v>18</v>
      </c>
      <c r="F10" s="51"/>
      <c r="G10" s="51">
        <v>1</v>
      </c>
      <c r="H10" s="51"/>
      <c r="I10" s="51"/>
      <c r="J10" s="51"/>
      <c r="K10" s="51"/>
      <c r="L10" s="52"/>
      <c r="M10" s="52"/>
      <c r="N10" s="52"/>
      <c r="O10" s="52"/>
      <c r="P10" s="53">
        <v>350</v>
      </c>
      <c r="Q10" s="52"/>
      <c r="R10" s="99">
        <f t="shared" ref="R10:R32" si="0">SUM(L10:Q10)</f>
        <v>350</v>
      </c>
      <c r="S10" s="52">
        <v>150</v>
      </c>
      <c r="T10" s="99">
        <f t="shared" ref="T10:T32" si="1">+R10-S10</f>
        <v>200</v>
      </c>
      <c r="U10" s="51" t="s">
        <v>331</v>
      </c>
      <c r="V10" s="51" t="s">
        <v>331</v>
      </c>
      <c r="W10" s="51">
        <v>1</v>
      </c>
    </row>
    <row r="11" spans="1:24" ht="18" customHeight="1">
      <c r="A11">
        <f>+A10+1</f>
        <v>3</v>
      </c>
      <c r="B11" s="50" t="s">
        <v>334</v>
      </c>
      <c r="C11" s="50" t="s">
        <v>335</v>
      </c>
      <c r="D11" s="51">
        <v>18</v>
      </c>
      <c r="E11" s="51" t="s">
        <v>18</v>
      </c>
      <c r="F11" s="51"/>
      <c r="G11" s="51"/>
      <c r="H11" s="51">
        <v>1</v>
      </c>
      <c r="I11" s="51"/>
      <c r="J11" s="51"/>
      <c r="K11" s="51"/>
      <c r="L11" s="52"/>
      <c r="M11" s="52"/>
      <c r="N11" s="52"/>
      <c r="O11" s="52"/>
      <c r="P11" s="53">
        <v>350</v>
      </c>
      <c r="Q11" s="52"/>
      <c r="R11" s="99">
        <f t="shared" si="0"/>
        <v>350</v>
      </c>
      <c r="S11" s="52">
        <v>150</v>
      </c>
      <c r="T11" s="99">
        <f t="shared" si="1"/>
        <v>200</v>
      </c>
      <c r="U11" s="51" t="s">
        <v>331</v>
      </c>
      <c r="V11" s="51" t="s">
        <v>331</v>
      </c>
      <c r="W11" s="51">
        <v>1</v>
      </c>
    </row>
    <row r="12" spans="1:24" ht="18" customHeight="1">
      <c r="A12">
        <f>+A11+1</f>
        <v>4</v>
      </c>
      <c r="B12" s="50" t="s">
        <v>336</v>
      </c>
      <c r="C12" s="50" t="s">
        <v>337</v>
      </c>
      <c r="D12" s="51">
        <v>16</v>
      </c>
      <c r="E12" s="51" t="s">
        <v>18</v>
      </c>
      <c r="F12" s="51"/>
      <c r="G12" s="51"/>
      <c r="H12" s="51">
        <v>1</v>
      </c>
      <c r="I12" s="51"/>
      <c r="J12" s="51"/>
      <c r="K12" s="51"/>
      <c r="L12" s="52"/>
      <c r="M12" s="52"/>
      <c r="N12" s="52"/>
      <c r="O12" s="52"/>
      <c r="P12" s="53">
        <v>350</v>
      </c>
      <c r="Q12" s="52"/>
      <c r="R12" s="99">
        <f t="shared" si="0"/>
        <v>350</v>
      </c>
      <c r="S12" s="52">
        <v>150</v>
      </c>
      <c r="T12" s="99">
        <f t="shared" si="1"/>
        <v>200</v>
      </c>
      <c r="U12" s="51" t="s">
        <v>331</v>
      </c>
      <c r="V12" s="51" t="s">
        <v>331</v>
      </c>
      <c r="W12" s="51">
        <v>1</v>
      </c>
      <c r="X12" s="2"/>
    </row>
    <row r="13" spans="1:24" ht="18" customHeight="1">
      <c r="A13">
        <f t="shared" ref="A13:A32" si="2">+A12+1</f>
        <v>5</v>
      </c>
      <c r="B13" s="50" t="s">
        <v>338</v>
      </c>
      <c r="C13" s="50" t="s">
        <v>339</v>
      </c>
      <c r="D13" s="51">
        <v>16</v>
      </c>
      <c r="E13" s="51" t="s">
        <v>18</v>
      </c>
      <c r="F13" s="51"/>
      <c r="G13" s="51"/>
      <c r="H13" s="51">
        <v>1</v>
      </c>
      <c r="I13" s="51"/>
      <c r="J13" s="51"/>
      <c r="K13" s="51"/>
      <c r="L13" s="52"/>
      <c r="M13" s="52"/>
      <c r="N13" s="52"/>
      <c r="O13" s="52"/>
      <c r="P13" s="53">
        <v>350</v>
      </c>
      <c r="Q13" s="52"/>
      <c r="R13" s="99">
        <f t="shared" si="0"/>
        <v>350</v>
      </c>
      <c r="S13" s="52">
        <v>150</v>
      </c>
      <c r="T13" s="99">
        <f t="shared" si="1"/>
        <v>200</v>
      </c>
      <c r="U13" s="51" t="s">
        <v>331</v>
      </c>
      <c r="V13" s="51" t="s">
        <v>331</v>
      </c>
      <c r="W13" s="51">
        <v>2</v>
      </c>
    </row>
    <row r="14" spans="1:24" ht="18" customHeight="1">
      <c r="A14">
        <f t="shared" si="2"/>
        <v>6</v>
      </c>
      <c r="B14" s="50" t="s">
        <v>340</v>
      </c>
      <c r="C14" s="50" t="s">
        <v>242</v>
      </c>
      <c r="D14" s="51">
        <v>16</v>
      </c>
      <c r="E14" s="51" t="s">
        <v>18</v>
      </c>
      <c r="F14" s="51"/>
      <c r="G14" s="51">
        <v>1</v>
      </c>
      <c r="H14" s="51"/>
      <c r="I14" s="51"/>
      <c r="J14" s="51"/>
      <c r="K14" s="51"/>
      <c r="L14" s="52"/>
      <c r="M14" s="52"/>
      <c r="N14" s="52"/>
      <c r="O14" s="52"/>
      <c r="P14" s="53">
        <v>350</v>
      </c>
      <c r="Q14" s="52"/>
      <c r="R14" s="99">
        <f t="shared" si="0"/>
        <v>350</v>
      </c>
      <c r="S14" s="52">
        <v>150</v>
      </c>
      <c r="T14" s="99">
        <f t="shared" si="1"/>
        <v>200</v>
      </c>
      <c r="U14" s="51" t="s">
        <v>331</v>
      </c>
      <c r="V14" s="51" t="s">
        <v>331</v>
      </c>
      <c r="W14" s="51">
        <v>2</v>
      </c>
    </row>
    <row r="15" spans="1:24" ht="18" customHeight="1">
      <c r="A15">
        <f t="shared" si="2"/>
        <v>7</v>
      </c>
      <c r="B15" s="50" t="s">
        <v>344</v>
      </c>
      <c r="C15" s="50" t="s">
        <v>345</v>
      </c>
      <c r="D15" s="51">
        <v>43</v>
      </c>
      <c r="E15" s="51" t="s">
        <v>18</v>
      </c>
      <c r="F15" s="51"/>
      <c r="G15" s="51"/>
      <c r="H15" s="51"/>
      <c r="I15" s="51">
        <v>1</v>
      </c>
      <c r="J15" s="54"/>
      <c r="K15" s="54"/>
      <c r="L15" s="52"/>
      <c r="M15" s="52"/>
      <c r="N15" s="52"/>
      <c r="O15" s="52"/>
      <c r="P15" s="53">
        <v>350</v>
      </c>
      <c r="Q15" s="52"/>
      <c r="R15" s="99">
        <f t="shared" si="0"/>
        <v>350</v>
      </c>
      <c r="S15" s="52">
        <v>150</v>
      </c>
      <c r="T15" s="99">
        <f t="shared" si="1"/>
        <v>200</v>
      </c>
      <c r="U15" s="51" t="s">
        <v>331</v>
      </c>
      <c r="V15" s="51" t="s">
        <v>331</v>
      </c>
      <c r="W15" s="51">
        <v>2</v>
      </c>
    </row>
    <row r="16" spans="1:24" s="58" customFormat="1" ht="18" customHeight="1">
      <c r="A16" s="96">
        <f t="shared" si="2"/>
        <v>8</v>
      </c>
      <c r="B16" s="100" t="s">
        <v>1145</v>
      </c>
      <c r="C16" s="100" t="s">
        <v>124</v>
      </c>
      <c r="D16" s="101">
        <v>15</v>
      </c>
      <c r="E16" s="97" t="s">
        <v>18</v>
      </c>
      <c r="F16" s="100"/>
      <c r="G16" s="100">
        <v>1</v>
      </c>
      <c r="H16" s="100"/>
      <c r="I16" s="100"/>
      <c r="J16" s="100"/>
      <c r="K16" s="100"/>
      <c r="L16" s="100"/>
      <c r="M16" s="100"/>
      <c r="N16" s="100"/>
      <c r="O16" s="98"/>
      <c r="P16" s="99">
        <v>350</v>
      </c>
      <c r="Q16" s="98"/>
      <c r="R16" s="99">
        <f t="shared" si="0"/>
        <v>350</v>
      </c>
      <c r="S16" s="98">
        <v>150</v>
      </c>
      <c r="T16" s="99">
        <f t="shared" si="1"/>
        <v>200</v>
      </c>
      <c r="U16" s="97" t="s">
        <v>331</v>
      </c>
      <c r="V16" s="97" t="s">
        <v>331</v>
      </c>
      <c r="W16" s="97">
        <v>2</v>
      </c>
    </row>
    <row r="17" spans="1:23" ht="18" customHeight="1">
      <c r="A17" s="96">
        <f t="shared" si="2"/>
        <v>9</v>
      </c>
      <c r="B17" s="50" t="s">
        <v>341</v>
      </c>
      <c r="C17" s="50" t="s">
        <v>342</v>
      </c>
      <c r="D17" s="51">
        <v>15</v>
      </c>
      <c r="E17" s="51" t="s">
        <v>18</v>
      </c>
      <c r="F17" s="51"/>
      <c r="G17" s="51">
        <v>1</v>
      </c>
      <c r="H17" s="51"/>
      <c r="I17" s="51"/>
      <c r="J17" s="51"/>
      <c r="K17" s="51"/>
      <c r="L17" s="52"/>
      <c r="M17" s="52"/>
      <c r="N17" s="52">
        <v>50</v>
      </c>
      <c r="O17" s="52"/>
      <c r="P17" s="53">
        <v>350</v>
      </c>
      <c r="Q17" s="52"/>
      <c r="R17" s="99">
        <f t="shared" si="0"/>
        <v>400</v>
      </c>
      <c r="S17" s="52">
        <v>150</v>
      </c>
      <c r="T17" s="99">
        <f t="shared" si="1"/>
        <v>250</v>
      </c>
      <c r="U17" s="51" t="s">
        <v>331</v>
      </c>
      <c r="V17" s="51" t="s">
        <v>331</v>
      </c>
      <c r="W17" s="51">
        <v>3</v>
      </c>
    </row>
    <row r="18" spans="1:23" ht="18" customHeight="1">
      <c r="A18" s="96">
        <f t="shared" si="2"/>
        <v>10</v>
      </c>
      <c r="B18" s="50" t="s">
        <v>343</v>
      </c>
      <c r="C18" s="50" t="s">
        <v>330</v>
      </c>
      <c r="D18" s="51">
        <v>16</v>
      </c>
      <c r="E18" s="51" t="s">
        <v>18</v>
      </c>
      <c r="F18" s="51"/>
      <c r="G18" s="51"/>
      <c r="H18" s="51">
        <v>1</v>
      </c>
      <c r="I18" s="51"/>
      <c r="J18" s="51"/>
      <c r="K18" s="51"/>
      <c r="L18" s="52"/>
      <c r="M18" s="52"/>
      <c r="N18" s="52">
        <v>50</v>
      </c>
      <c r="O18" s="52"/>
      <c r="P18" s="53">
        <v>350</v>
      </c>
      <c r="Q18" s="52"/>
      <c r="R18" s="99">
        <f t="shared" si="0"/>
        <v>400</v>
      </c>
      <c r="S18" s="52">
        <v>150</v>
      </c>
      <c r="T18" s="99">
        <f t="shared" si="1"/>
        <v>250</v>
      </c>
      <c r="U18" s="51" t="s">
        <v>331</v>
      </c>
      <c r="V18" s="51" t="s">
        <v>331</v>
      </c>
      <c r="W18" s="51">
        <v>3</v>
      </c>
    </row>
    <row r="19" spans="1:23" ht="18" customHeight="1">
      <c r="A19" s="96">
        <f t="shared" si="2"/>
        <v>11</v>
      </c>
      <c r="B19" s="50" t="s">
        <v>344</v>
      </c>
      <c r="C19" s="50" t="s">
        <v>348</v>
      </c>
      <c r="D19" s="51">
        <v>13</v>
      </c>
      <c r="E19" s="51" t="s">
        <v>31</v>
      </c>
      <c r="F19" s="51">
        <v>1</v>
      </c>
      <c r="G19" s="51"/>
      <c r="H19" s="51"/>
      <c r="I19" s="51"/>
      <c r="J19" s="51"/>
      <c r="K19" s="51"/>
      <c r="L19" s="52"/>
      <c r="M19" s="52"/>
      <c r="N19" s="52"/>
      <c r="O19" s="52"/>
      <c r="P19" s="53">
        <v>350</v>
      </c>
      <c r="Q19" s="52"/>
      <c r="R19" s="99">
        <f t="shared" si="0"/>
        <v>350</v>
      </c>
      <c r="S19" s="52">
        <v>150</v>
      </c>
      <c r="T19" s="99">
        <f t="shared" si="1"/>
        <v>200</v>
      </c>
      <c r="U19" s="51" t="s">
        <v>331</v>
      </c>
      <c r="V19" s="51" t="s">
        <v>331</v>
      </c>
      <c r="W19" s="51">
        <v>4</v>
      </c>
    </row>
    <row r="20" spans="1:23" ht="18" customHeight="1">
      <c r="A20" s="96">
        <f t="shared" si="2"/>
        <v>12</v>
      </c>
      <c r="B20" s="50" t="s">
        <v>349</v>
      </c>
      <c r="C20" s="50" t="s">
        <v>350</v>
      </c>
      <c r="D20" s="51">
        <v>13</v>
      </c>
      <c r="E20" s="51" t="s">
        <v>31</v>
      </c>
      <c r="F20" s="51">
        <v>1</v>
      </c>
      <c r="G20" s="51"/>
      <c r="H20" s="51"/>
      <c r="I20" s="51"/>
      <c r="J20" s="51"/>
      <c r="K20" s="51"/>
      <c r="L20" s="52"/>
      <c r="M20" s="52"/>
      <c r="N20" s="52"/>
      <c r="O20" s="52"/>
      <c r="P20" s="53">
        <v>350</v>
      </c>
      <c r="Q20" s="52"/>
      <c r="R20" s="99">
        <f t="shared" si="0"/>
        <v>350</v>
      </c>
      <c r="S20" s="52">
        <v>150</v>
      </c>
      <c r="T20" s="99">
        <f t="shared" si="1"/>
        <v>200</v>
      </c>
      <c r="U20" s="51" t="s">
        <v>331</v>
      </c>
      <c r="V20" s="51" t="s">
        <v>331</v>
      </c>
      <c r="W20" s="51">
        <v>4</v>
      </c>
    </row>
    <row r="21" spans="1:23" ht="18" customHeight="1">
      <c r="A21" s="96">
        <f t="shared" si="2"/>
        <v>13</v>
      </c>
      <c r="B21" s="50" t="s">
        <v>351</v>
      </c>
      <c r="C21" s="50" t="s">
        <v>140</v>
      </c>
      <c r="D21" s="51">
        <v>13</v>
      </c>
      <c r="E21" s="51" t="s">
        <v>31</v>
      </c>
      <c r="F21" s="51">
        <v>1</v>
      </c>
      <c r="G21" s="51"/>
      <c r="H21" s="51"/>
      <c r="I21" s="51"/>
      <c r="J21" s="51"/>
      <c r="K21" s="51"/>
      <c r="L21" s="52"/>
      <c r="M21" s="52"/>
      <c r="N21" s="52"/>
      <c r="O21" s="52"/>
      <c r="P21" s="53">
        <v>350</v>
      </c>
      <c r="Q21" s="52"/>
      <c r="R21" s="99">
        <f t="shared" si="0"/>
        <v>350</v>
      </c>
      <c r="S21" s="52">
        <v>150</v>
      </c>
      <c r="T21" s="99">
        <f t="shared" si="1"/>
        <v>200</v>
      </c>
      <c r="U21" s="51" t="s">
        <v>331</v>
      </c>
      <c r="V21" s="51" t="s">
        <v>331</v>
      </c>
      <c r="W21" s="51">
        <v>4</v>
      </c>
    </row>
    <row r="22" spans="1:23" ht="18" customHeight="1">
      <c r="A22" s="96">
        <f t="shared" si="2"/>
        <v>14</v>
      </c>
      <c r="B22" s="50" t="s">
        <v>352</v>
      </c>
      <c r="C22" s="50" t="s">
        <v>353</v>
      </c>
      <c r="D22" s="51">
        <v>13</v>
      </c>
      <c r="E22" s="51" t="s">
        <v>31</v>
      </c>
      <c r="F22" s="51"/>
      <c r="G22" s="51">
        <v>1</v>
      </c>
      <c r="H22" s="51"/>
      <c r="I22" s="51"/>
      <c r="J22" s="51"/>
      <c r="K22" s="51"/>
      <c r="L22" s="52"/>
      <c r="M22" s="52"/>
      <c r="N22" s="52"/>
      <c r="O22" s="52"/>
      <c r="P22" s="53">
        <v>350</v>
      </c>
      <c r="Q22" s="52"/>
      <c r="R22" s="99">
        <f t="shared" si="0"/>
        <v>350</v>
      </c>
      <c r="S22" s="52">
        <v>150</v>
      </c>
      <c r="T22" s="99">
        <f t="shared" si="1"/>
        <v>200</v>
      </c>
      <c r="U22" s="51" t="s">
        <v>331</v>
      </c>
      <c r="V22" s="51" t="s">
        <v>331</v>
      </c>
      <c r="W22" s="57">
        <v>4</v>
      </c>
    </row>
    <row r="23" spans="1:23" ht="18" customHeight="1">
      <c r="A23" s="96">
        <f t="shared" si="2"/>
        <v>15</v>
      </c>
      <c r="B23" s="55" t="s">
        <v>354</v>
      </c>
      <c r="C23" s="55" t="s">
        <v>355</v>
      </c>
      <c r="D23" s="56">
        <v>15</v>
      </c>
      <c r="E23" s="56" t="s">
        <v>31</v>
      </c>
      <c r="F23" s="56">
        <v>1</v>
      </c>
      <c r="G23" s="56"/>
      <c r="H23" s="56"/>
      <c r="I23" s="56"/>
      <c r="J23" s="51"/>
      <c r="K23" s="51"/>
      <c r="L23" s="52"/>
      <c r="M23" s="52"/>
      <c r="N23" s="52"/>
      <c r="O23" s="52"/>
      <c r="P23" s="53">
        <v>350</v>
      </c>
      <c r="Q23" s="52"/>
      <c r="R23" s="99">
        <f t="shared" si="0"/>
        <v>350</v>
      </c>
      <c r="S23" s="52">
        <v>150</v>
      </c>
      <c r="T23" s="99">
        <f t="shared" si="1"/>
        <v>200</v>
      </c>
      <c r="U23" s="51" t="s">
        <v>331</v>
      </c>
      <c r="V23" s="51" t="s">
        <v>331</v>
      </c>
      <c r="W23" s="51">
        <v>5</v>
      </c>
    </row>
    <row r="24" spans="1:23" ht="18" customHeight="1">
      <c r="A24" s="96">
        <f t="shared" si="2"/>
        <v>16</v>
      </c>
      <c r="B24" s="50" t="s">
        <v>344</v>
      </c>
      <c r="C24" s="50" t="s">
        <v>356</v>
      </c>
      <c r="D24" s="51">
        <v>15</v>
      </c>
      <c r="E24" s="51" t="s">
        <v>31</v>
      </c>
      <c r="F24" s="51">
        <v>1</v>
      </c>
      <c r="G24" s="51"/>
      <c r="H24" s="51"/>
      <c r="I24" s="51"/>
      <c r="J24" s="51"/>
      <c r="K24" s="51"/>
      <c r="L24" s="52"/>
      <c r="M24" s="52"/>
      <c r="N24" s="52"/>
      <c r="O24" s="52"/>
      <c r="P24" s="53">
        <v>350</v>
      </c>
      <c r="Q24" s="52"/>
      <c r="R24" s="99">
        <f t="shared" si="0"/>
        <v>350</v>
      </c>
      <c r="S24" s="52">
        <v>150</v>
      </c>
      <c r="T24" s="99">
        <f t="shared" si="1"/>
        <v>200</v>
      </c>
      <c r="U24" s="51" t="s">
        <v>331</v>
      </c>
      <c r="V24" s="51" t="s">
        <v>331</v>
      </c>
      <c r="W24" s="51">
        <v>5</v>
      </c>
    </row>
    <row r="25" spans="1:23" ht="18" customHeight="1">
      <c r="A25" s="96">
        <f t="shared" si="2"/>
        <v>17</v>
      </c>
      <c r="B25" s="61" t="s">
        <v>140</v>
      </c>
      <c r="C25" s="61" t="s">
        <v>357</v>
      </c>
      <c r="D25" s="62">
        <v>16</v>
      </c>
      <c r="E25" s="62" t="s">
        <v>31</v>
      </c>
      <c r="F25" s="62">
        <v>1</v>
      </c>
      <c r="G25" s="62"/>
      <c r="H25" s="62"/>
      <c r="I25" s="62"/>
      <c r="J25" s="62"/>
      <c r="K25" s="62"/>
      <c r="L25" s="91"/>
      <c r="M25" s="91"/>
      <c r="N25" s="91"/>
      <c r="O25" s="91"/>
      <c r="P25" s="70">
        <v>350</v>
      </c>
      <c r="Q25" s="91"/>
      <c r="R25" s="99">
        <f t="shared" si="0"/>
        <v>350</v>
      </c>
      <c r="S25" s="63">
        <v>150</v>
      </c>
      <c r="T25" s="99">
        <f t="shared" si="1"/>
        <v>200</v>
      </c>
      <c r="U25" s="62" t="s">
        <v>331</v>
      </c>
      <c r="V25" s="62" t="s">
        <v>331</v>
      </c>
      <c r="W25" s="62">
        <v>5</v>
      </c>
    </row>
    <row r="26" spans="1:23" ht="18" customHeight="1">
      <c r="A26" s="96">
        <f t="shared" si="2"/>
        <v>18</v>
      </c>
      <c r="B26" s="61" t="s">
        <v>738</v>
      </c>
      <c r="C26" s="61" t="s">
        <v>408</v>
      </c>
      <c r="D26" s="62">
        <v>15</v>
      </c>
      <c r="E26" s="62" t="s">
        <v>31</v>
      </c>
      <c r="F26" s="62">
        <v>1</v>
      </c>
      <c r="G26" s="62"/>
      <c r="H26" s="62"/>
      <c r="I26" s="62"/>
      <c r="J26" s="90"/>
      <c r="K26" s="90"/>
      <c r="L26" s="63"/>
      <c r="M26" s="63"/>
      <c r="N26" s="63"/>
      <c r="O26" s="63"/>
      <c r="P26" s="70">
        <v>350</v>
      </c>
      <c r="Q26" s="63"/>
      <c r="R26" s="99">
        <f t="shared" si="0"/>
        <v>350</v>
      </c>
      <c r="S26" s="63">
        <v>150</v>
      </c>
      <c r="T26" s="99">
        <f t="shared" si="1"/>
        <v>200</v>
      </c>
      <c r="U26" s="62" t="s">
        <v>331</v>
      </c>
      <c r="V26" s="62" t="s">
        <v>331</v>
      </c>
      <c r="W26" s="90">
        <v>5</v>
      </c>
    </row>
    <row r="27" spans="1:23" ht="18" customHeight="1">
      <c r="A27" s="96">
        <f t="shared" si="2"/>
        <v>19</v>
      </c>
      <c r="B27" s="61" t="s">
        <v>359</v>
      </c>
      <c r="C27" s="61" t="s">
        <v>350</v>
      </c>
      <c r="D27" s="62">
        <v>18</v>
      </c>
      <c r="E27" s="64" t="s">
        <v>31</v>
      </c>
      <c r="F27" s="62">
        <v>1</v>
      </c>
      <c r="G27" s="62"/>
      <c r="H27" s="62"/>
      <c r="I27" s="62"/>
      <c r="J27" s="62"/>
      <c r="K27" s="62"/>
      <c r="L27" s="63"/>
      <c r="M27" s="63"/>
      <c r="N27" s="63"/>
      <c r="O27" s="63"/>
      <c r="P27" s="70">
        <v>350</v>
      </c>
      <c r="Q27" s="63"/>
      <c r="R27" s="99">
        <f t="shared" si="0"/>
        <v>350</v>
      </c>
      <c r="S27" s="63">
        <v>150</v>
      </c>
      <c r="T27" s="99">
        <f t="shared" si="1"/>
        <v>200</v>
      </c>
      <c r="U27" s="62" t="s">
        <v>331</v>
      </c>
      <c r="V27" s="62" t="s">
        <v>331</v>
      </c>
      <c r="W27" s="62">
        <v>6</v>
      </c>
    </row>
    <row r="28" spans="1:23" ht="18" customHeight="1">
      <c r="A28" s="96">
        <f t="shared" si="2"/>
        <v>20</v>
      </c>
      <c r="B28" s="88" t="s">
        <v>360</v>
      </c>
      <c r="C28" s="88" t="s">
        <v>361</v>
      </c>
      <c r="D28" s="92">
        <v>14</v>
      </c>
      <c r="E28" s="92" t="s">
        <v>31</v>
      </c>
      <c r="F28" s="64">
        <v>1</v>
      </c>
      <c r="G28" s="64"/>
      <c r="H28" s="58"/>
      <c r="I28" s="64"/>
      <c r="J28" s="62"/>
      <c r="K28" s="62"/>
      <c r="L28" s="63"/>
      <c r="M28" s="63"/>
      <c r="N28" s="63"/>
      <c r="O28" s="63"/>
      <c r="P28" s="70">
        <v>350</v>
      </c>
      <c r="Q28" s="63"/>
      <c r="R28" s="99">
        <f t="shared" si="0"/>
        <v>350</v>
      </c>
      <c r="S28" s="63">
        <v>150</v>
      </c>
      <c r="T28" s="99">
        <f t="shared" si="1"/>
        <v>200</v>
      </c>
      <c r="U28" s="62" t="s">
        <v>331</v>
      </c>
      <c r="V28" s="62" t="s">
        <v>331</v>
      </c>
      <c r="W28" s="62">
        <v>6</v>
      </c>
    </row>
    <row r="29" spans="1:23" ht="18" customHeight="1">
      <c r="A29" s="96">
        <f t="shared" si="2"/>
        <v>21</v>
      </c>
      <c r="B29" s="61" t="s">
        <v>362</v>
      </c>
      <c r="C29" s="61" t="s">
        <v>363</v>
      </c>
      <c r="D29" s="62">
        <v>42</v>
      </c>
      <c r="E29" s="62" t="s">
        <v>31</v>
      </c>
      <c r="F29" s="62"/>
      <c r="G29" s="62">
        <v>1</v>
      </c>
      <c r="H29" s="62"/>
      <c r="I29" s="62"/>
      <c r="J29" s="62"/>
      <c r="K29" s="62"/>
      <c r="L29" s="63"/>
      <c r="M29" s="63"/>
      <c r="N29" s="63"/>
      <c r="O29" s="63"/>
      <c r="P29" s="70">
        <v>350</v>
      </c>
      <c r="Q29" s="63"/>
      <c r="R29" s="99">
        <f t="shared" si="0"/>
        <v>350</v>
      </c>
      <c r="S29" s="63">
        <v>150</v>
      </c>
      <c r="T29" s="99">
        <f t="shared" si="1"/>
        <v>200</v>
      </c>
      <c r="U29" s="62" t="s">
        <v>331</v>
      </c>
      <c r="V29" s="62" t="s">
        <v>331</v>
      </c>
      <c r="W29" s="62">
        <v>6</v>
      </c>
    </row>
    <row r="30" spans="1:23" ht="18" customHeight="1">
      <c r="A30" s="96">
        <f t="shared" si="2"/>
        <v>22</v>
      </c>
      <c r="B30" s="95" t="s">
        <v>364</v>
      </c>
      <c r="C30" s="95" t="s">
        <v>365</v>
      </c>
      <c r="D30" s="64">
        <v>35</v>
      </c>
      <c r="E30" s="64" t="s">
        <v>31</v>
      </c>
      <c r="F30" s="64"/>
      <c r="G30" s="64"/>
      <c r="H30" s="64"/>
      <c r="I30" s="64">
        <v>1</v>
      </c>
      <c r="J30" s="62"/>
      <c r="K30" s="62"/>
      <c r="L30" s="93"/>
      <c r="M30" s="93"/>
      <c r="N30" s="93"/>
      <c r="O30" s="93"/>
      <c r="P30" s="94">
        <v>350</v>
      </c>
      <c r="Q30" s="93"/>
      <c r="R30" s="99">
        <f t="shared" si="0"/>
        <v>350</v>
      </c>
      <c r="S30" s="63">
        <v>150</v>
      </c>
      <c r="T30" s="99">
        <f t="shared" si="1"/>
        <v>200</v>
      </c>
      <c r="U30" s="62" t="s">
        <v>331</v>
      </c>
      <c r="V30" s="62" t="s">
        <v>331</v>
      </c>
      <c r="W30" s="62">
        <v>6</v>
      </c>
    </row>
    <row r="31" spans="1:23" ht="18" customHeight="1">
      <c r="A31" s="96">
        <f t="shared" si="2"/>
        <v>23</v>
      </c>
      <c r="B31" s="61" t="s">
        <v>346</v>
      </c>
      <c r="C31" s="61" t="s">
        <v>347</v>
      </c>
      <c r="D31" s="62">
        <v>60</v>
      </c>
      <c r="E31" s="62" t="s">
        <v>18</v>
      </c>
      <c r="F31" s="62"/>
      <c r="G31" s="62"/>
      <c r="H31" s="62"/>
      <c r="I31" s="62">
        <v>1</v>
      </c>
      <c r="J31" s="89"/>
      <c r="K31" s="89"/>
      <c r="L31" s="89"/>
      <c r="M31" s="89"/>
      <c r="N31" s="63">
        <v>50</v>
      </c>
      <c r="O31" s="89"/>
      <c r="P31" s="70">
        <v>350</v>
      </c>
      <c r="Q31" s="89"/>
      <c r="R31" s="99">
        <f t="shared" si="0"/>
        <v>400</v>
      </c>
      <c r="S31" s="63">
        <v>150</v>
      </c>
      <c r="T31" s="99">
        <f t="shared" si="1"/>
        <v>250</v>
      </c>
      <c r="U31" s="62" t="s">
        <v>331</v>
      </c>
      <c r="V31" s="62" t="s">
        <v>331</v>
      </c>
      <c r="W31" s="64">
        <v>7</v>
      </c>
    </row>
    <row r="32" spans="1:23" ht="18" customHeight="1">
      <c r="A32" s="96">
        <f t="shared" si="2"/>
        <v>24</v>
      </c>
      <c r="B32" s="61" t="s">
        <v>346</v>
      </c>
      <c r="C32" s="61" t="s">
        <v>189</v>
      </c>
      <c r="D32" s="62">
        <v>58</v>
      </c>
      <c r="E32" s="62" t="s">
        <v>31</v>
      </c>
      <c r="F32" s="62"/>
      <c r="G32" s="62"/>
      <c r="H32" s="62">
        <v>1</v>
      </c>
      <c r="I32" s="62"/>
      <c r="J32" s="62"/>
      <c r="K32" s="62"/>
      <c r="L32" s="63"/>
      <c r="M32" s="63"/>
      <c r="N32" s="63">
        <v>50</v>
      </c>
      <c r="O32" s="63"/>
      <c r="P32" s="70">
        <v>350</v>
      </c>
      <c r="Q32" s="63"/>
      <c r="R32" s="99">
        <f t="shared" si="0"/>
        <v>400</v>
      </c>
      <c r="S32" s="63">
        <v>150</v>
      </c>
      <c r="T32" s="99">
        <f t="shared" si="1"/>
        <v>250</v>
      </c>
      <c r="U32" s="62" t="s">
        <v>331</v>
      </c>
      <c r="V32" s="62" t="s">
        <v>331</v>
      </c>
      <c r="W32" s="90">
        <v>7</v>
      </c>
    </row>
    <row r="33" spans="2:23" ht="15.75" customHeight="1">
      <c r="B33" s="106" t="s">
        <v>43</v>
      </c>
      <c r="C33" s="109" t="s">
        <v>41</v>
      </c>
      <c r="D33" s="110"/>
      <c r="E33" s="16" t="s">
        <v>18</v>
      </c>
      <c r="F33" s="25">
        <f t="shared" ref="F33:Q33" si="3">COUNT(F9:F32)</f>
        <v>10</v>
      </c>
      <c r="G33" s="25">
        <f t="shared" si="3"/>
        <v>6</v>
      </c>
      <c r="H33" s="25">
        <f t="shared" si="3"/>
        <v>5</v>
      </c>
      <c r="I33" s="25">
        <f t="shared" si="3"/>
        <v>3</v>
      </c>
      <c r="J33" s="25">
        <f t="shared" si="3"/>
        <v>0</v>
      </c>
      <c r="K33" s="25">
        <f t="shared" si="3"/>
        <v>0</v>
      </c>
      <c r="L33" s="25">
        <f t="shared" si="3"/>
        <v>0</v>
      </c>
      <c r="M33" s="25">
        <f t="shared" si="3"/>
        <v>0</v>
      </c>
      <c r="N33" s="25">
        <f t="shared" si="3"/>
        <v>4</v>
      </c>
      <c r="O33" s="25">
        <f t="shared" si="3"/>
        <v>0</v>
      </c>
      <c r="P33" s="25">
        <f t="shared" si="3"/>
        <v>24</v>
      </c>
      <c r="Q33" s="25">
        <f t="shared" si="3"/>
        <v>0</v>
      </c>
      <c r="R33" s="26"/>
      <c r="S33" s="25">
        <f>COUNT(S9:S32)</f>
        <v>24</v>
      </c>
      <c r="T33" s="27"/>
      <c r="U33" s="111" t="s">
        <v>43</v>
      </c>
      <c r="V33" s="112"/>
      <c r="W33" s="113"/>
    </row>
    <row r="34" spans="2:23">
      <c r="B34" s="107"/>
      <c r="C34" s="17" t="s">
        <v>42</v>
      </c>
      <c r="D34" s="20">
        <v>5</v>
      </c>
      <c r="E34" s="39">
        <v>11</v>
      </c>
      <c r="F34" s="109" t="s">
        <v>23</v>
      </c>
      <c r="G34" s="120"/>
      <c r="H34" s="120"/>
      <c r="I34" s="120"/>
      <c r="J34" s="120"/>
      <c r="K34" s="120"/>
      <c r="L34" s="28">
        <f t="shared" ref="L34:T34" si="4">SUM(L9:L32)</f>
        <v>0</v>
      </c>
      <c r="M34" s="28">
        <f t="shared" si="4"/>
        <v>0</v>
      </c>
      <c r="N34" s="28">
        <f t="shared" si="4"/>
        <v>200</v>
      </c>
      <c r="O34" s="28">
        <f t="shared" si="4"/>
        <v>0</v>
      </c>
      <c r="P34" s="28">
        <f t="shared" si="4"/>
        <v>8400</v>
      </c>
      <c r="Q34" s="28">
        <f t="shared" si="4"/>
        <v>0</v>
      </c>
      <c r="R34" s="28">
        <f t="shared" si="4"/>
        <v>8600</v>
      </c>
      <c r="S34" s="28">
        <f t="shared" si="4"/>
        <v>3600</v>
      </c>
      <c r="T34" s="28">
        <f t="shared" si="4"/>
        <v>5000</v>
      </c>
      <c r="U34" s="114"/>
      <c r="V34" s="115"/>
      <c r="W34" s="116"/>
    </row>
    <row r="35" spans="2:23">
      <c r="B35" s="107"/>
      <c r="C35" s="18" t="s">
        <v>35</v>
      </c>
      <c r="D35" s="21">
        <v>19</v>
      </c>
      <c r="E35" s="23" t="s">
        <v>31</v>
      </c>
      <c r="F35" s="121" t="s">
        <v>40</v>
      </c>
      <c r="G35" s="121"/>
      <c r="H35" s="121"/>
      <c r="I35" s="121"/>
      <c r="J35" s="122"/>
      <c r="K35" s="122"/>
      <c r="L35" s="29" t="s">
        <v>37</v>
      </c>
      <c r="M35" s="123">
        <v>41093</v>
      </c>
      <c r="N35" s="123"/>
      <c r="O35" s="25" t="s">
        <v>50</v>
      </c>
      <c r="P35" s="124" t="s">
        <v>366</v>
      </c>
      <c r="Q35" s="124"/>
      <c r="R35" s="32" t="s">
        <v>38</v>
      </c>
      <c r="S35" s="34">
        <v>3900</v>
      </c>
      <c r="T35" s="36">
        <f>+R34-S35</f>
        <v>4700</v>
      </c>
      <c r="U35" s="114"/>
      <c r="V35" s="115"/>
      <c r="W35" s="116"/>
    </row>
    <row r="36" spans="2:23">
      <c r="B36" s="108"/>
      <c r="C36" s="19" t="s">
        <v>16</v>
      </c>
      <c r="D36" s="38"/>
      <c r="E36" s="24">
        <v>13</v>
      </c>
      <c r="F36" s="125" t="s">
        <v>40</v>
      </c>
      <c r="G36" s="125"/>
      <c r="H36" s="125"/>
      <c r="I36" s="125"/>
      <c r="J36" s="125"/>
      <c r="K36" s="125"/>
      <c r="L36" s="30" t="s">
        <v>37</v>
      </c>
      <c r="M36" s="126"/>
      <c r="N36" s="126"/>
      <c r="O36" s="31" t="s">
        <v>50</v>
      </c>
      <c r="P36" s="131"/>
      <c r="Q36" s="131"/>
      <c r="R36" s="33" t="s">
        <v>38</v>
      </c>
      <c r="S36" s="35"/>
      <c r="T36" s="37">
        <f>+T35-S36</f>
        <v>4700</v>
      </c>
      <c r="U36" s="117"/>
      <c r="V36" s="118"/>
      <c r="W36" s="119"/>
    </row>
    <row r="37" spans="2:23">
      <c r="B37" s="102" t="s">
        <v>1146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</row>
    <row r="38" spans="2:2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</row>
  </sheetData>
  <sheetProtection selectLockedCells="1"/>
  <mergeCells count="44">
    <mergeCell ref="B37:W38"/>
    <mergeCell ref="T7:T8"/>
    <mergeCell ref="B33:B36"/>
    <mergeCell ref="C33:D33"/>
    <mergeCell ref="U33:W36"/>
    <mergeCell ref="F34:K34"/>
    <mergeCell ref="F35:K35"/>
    <mergeCell ref="M35:N35"/>
    <mergeCell ref="P35:Q35"/>
    <mergeCell ref="F36:K36"/>
    <mergeCell ref="M36:N36"/>
    <mergeCell ref="P36:Q36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/>
  <pageMargins left="0.7" right="0.7" top="0.75" bottom="0.75" header="0.3" footer="0.3"/>
  <pageSetup paperSize="180" scale="82" fitToHeight="0" orientation="landscape" r:id="rId2"/>
  <rowBreaks count="1" manualBreakCount="1">
    <brk id="3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opLeftCell="A19" workbookViewId="0">
      <selection activeCell="P36" sqref="P36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370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371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376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372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375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373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377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374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378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379</v>
      </c>
      <c r="C9" s="3" t="s">
        <v>380</v>
      </c>
      <c r="D9" s="4">
        <v>62</v>
      </c>
      <c r="E9" s="4" t="s">
        <v>18</v>
      </c>
      <c r="F9" s="4"/>
      <c r="G9" s="4"/>
      <c r="H9" s="4"/>
      <c r="I9" s="4"/>
      <c r="J9" s="4"/>
      <c r="K9" s="4">
        <v>1</v>
      </c>
      <c r="L9" s="5"/>
      <c r="M9" s="5">
        <v>150</v>
      </c>
      <c r="N9" s="5"/>
      <c r="O9" s="5"/>
      <c r="P9" s="15">
        <v>350</v>
      </c>
      <c r="Q9" s="5"/>
      <c r="R9" s="15">
        <f t="shared" ref="R9:R34" si="0">SUM(L9:Q9)</f>
        <v>500</v>
      </c>
      <c r="S9" s="5">
        <v>150</v>
      </c>
      <c r="T9" s="15">
        <f t="shared" ref="T9:T34" si="1">+R9-S9</f>
        <v>350</v>
      </c>
      <c r="U9" s="4" t="s">
        <v>32</v>
      </c>
      <c r="V9" s="4" t="s">
        <v>32</v>
      </c>
      <c r="W9" s="4">
        <v>1</v>
      </c>
    </row>
    <row r="10" spans="1:24" ht="18" customHeight="1">
      <c r="A10">
        <f>+A9+1</f>
        <v>2</v>
      </c>
      <c r="B10" s="3" t="s">
        <v>381</v>
      </c>
      <c r="C10" s="3" t="s">
        <v>382</v>
      </c>
      <c r="D10" s="4">
        <v>23</v>
      </c>
      <c r="E10" s="4" t="s">
        <v>31</v>
      </c>
      <c r="F10" s="4"/>
      <c r="G10" s="4"/>
      <c r="H10" s="4"/>
      <c r="I10" s="4">
        <v>1</v>
      </c>
      <c r="J10" s="4"/>
      <c r="K10" s="4"/>
      <c r="L10" s="5"/>
      <c r="M10" s="5"/>
      <c r="N10" s="5">
        <v>50</v>
      </c>
      <c r="O10" s="5"/>
      <c r="P10" s="15">
        <v>350</v>
      </c>
      <c r="Q10" s="5"/>
      <c r="R10" s="15">
        <f t="shared" si="0"/>
        <v>400</v>
      </c>
      <c r="S10" s="5">
        <v>150</v>
      </c>
      <c r="T10" s="15">
        <f t="shared" si="1"/>
        <v>250</v>
      </c>
      <c r="U10" s="4" t="s">
        <v>32</v>
      </c>
      <c r="V10" s="4" t="s">
        <v>32</v>
      </c>
      <c r="W10" s="4">
        <v>2</v>
      </c>
    </row>
    <row r="11" spans="1:24" ht="18" customHeight="1">
      <c r="A11">
        <f>+A10+1</f>
        <v>3</v>
      </c>
      <c r="B11" s="3" t="s">
        <v>381</v>
      </c>
      <c r="C11" s="3" t="s">
        <v>254</v>
      </c>
      <c r="D11" s="4">
        <v>22</v>
      </c>
      <c r="E11" s="4" t="s">
        <v>18</v>
      </c>
      <c r="F11" s="4"/>
      <c r="G11" s="4"/>
      <c r="H11" s="4"/>
      <c r="I11" s="4"/>
      <c r="J11" s="4"/>
      <c r="K11" s="4">
        <v>1</v>
      </c>
      <c r="L11" s="5"/>
      <c r="M11" s="5"/>
      <c r="N11" s="5">
        <v>50</v>
      </c>
      <c r="O11" s="5"/>
      <c r="P11" s="15">
        <v>350</v>
      </c>
      <c r="Q11" s="5"/>
      <c r="R11" s="15">
        <f t="shared" si="0"/>
        <v>400</v>
      </c>
      <c r="S11" s="5">
        <v>150</v>
      </c>
      <c r="T11" s="15">
        <f t="shared" si="1"/>
        <v>250</v>
      </c>
      <c r="U11" s="4" t="s">
        <v>32</v>
      </c>
      <c r="V11" s="4" t="s">
        <v>32</v>
      </c>
      <c r="W11" s="4">
        <v>2</v>
      </c>
    </row>
    <row r="12" spans="1:24" ht="18" customHeight="1">
      <c r="A12">
        <f>+A11+1</f>
        <v>4</v>
      </c>
      <c r="B12" s="3" t="s">
        <v>379</v>
      </c>
      <c r="C12" s="3" t="s">
        <v>383</v>
      </c>
      <c r="D12" s="4">
        <v>57</v>
      </c>
      <c r="E12" s="4" t="s">
        <v>18</v>
      </c>
      <c r="F12" s="4"/>
      <c r="G12" s="4"/>
      <c r="H12" s="4"/>
      <c r="I12" s="4">
        <v>1</v>
      </c>
      <c r="J12" s="4"/>
      <c r="K12" s="4"/>
      <c r="L12" s="5"/>
      <c r="M12" s="5"/>
      <c r="N12" s="5">
        <v>50</v>
      </c>
      <c r="O12" s="5"/>
      <c r="P12" s="15">
        <v>350</v>
      </c>
      <c r="Q12" s="5"/>
      <c r="R12" s="15">
        <f t="shared" si="0"/>
        <v>400</v>
      </c>
      <c r="S12" s="5">
        <v>150</v>
      </c>
      <c r="T12" s="15">
        <f t="shared" si="1"/>
        <v>250</v>
      </c>
      <c r="U12" s="4" t="s">
        <v>32</v>
      </c>
      <c r="V12" s="4" t="s">
        <v>32</v>
      </c>
      <c r="W12" s="4">
        <v>3</v>
      </c>
      <c r="X12" s="2"/>
    </row>
    <row r="13" spans="1:24" ht="18" customHeight="1">
      <c r="A13">
        <f t="shared" ref="A13:A34" si="2">+A12+1</f>
        <v>5</v>
      </c>
      <c r="B13" s="3" t="s">
        <v>379</v>
      </c>
      <c r="C13" s="3" t="s">
        <v>384</v>
      </c>
      <c r="D13" s="4">
        <v>54</v>
      </c>
      <c r="E13" s="4" t="s">
        <v>31</v>
      </c>
      <c r="F13" s="4"/>
      <c r="G13" s="4"/>
      <c r="H13" s="4">
        <v>1</v>
      </c>
      <c r="I13" s="4"/>
      <c r="J13" s="4"/>
      <c r="K13" s="4"/>
      <c r="L13" s="5"/>
      <c r="M13" s="5"/>
      <c r="N13" s="5">
        <v>50</v>
      </c>
      <c r="O13" s="5"/>
      <c r="P13" s="15">
        <v>350</v>
      </c>
      <c r="Q13" s="5"/>
      <c r="R13" s="15">
        <f t="shared" si="0"/>
        <v>400</v>
      </c>
      <c r="S13" s="5">
        <v>150</v>
      </c>
      <c r="T13" s="15">
        <f t="shared" si="1"/>
        <v>250</v>
      </c>
      <c r="U13" s="4" t="s">
        <v>32</v>
      </c>
      <c r="V13" s="4" t="s">
        <v>32</v>
      </c>
      <c r="W13" s="4">
        <v>3</v>
      </c>
    </row>
    <row r="14" spans="1:24" ht="18" customHeight="1">
      <c r="A14">
        <f t="shared" si="2"/>
        <v>6</v>
      </c>
      <c r="B14" s="3" t="s">
        <v>385</v>
      </c>
      <c r="C14" s="3" t="s">
        <v>386</v>
      </c>
      <c r="D14" s="4">
        <v>16</v>
      </c>
      <c r="E14" s="4" t="s">
        <v>31</v>
      </c>
      <c r="F14" s="4"/>
      <c r="G14" s="4">
        <v>1</v>
      </c>
      <c r="H14" s="4"/>
      <c r="I14" s="4"/>
      <c r="J14" s="4"/>
      <c r="K14" s="4"/>
      <c r="L14" s="5"/>
      <c r="M14" s="5"/>
      <c r="N14" s="5"/>
      <c r="O14" s="5"/>
      <c r="P14" s="15">
        <v>350</v>
      </c>
      <c r="Q14" s="5"/>
      <c r="R14" s="15">
        <f t="shared" si="0"/>
        <v>350</v>
      </c>
      <c r="S14" s="5">
        <v>150</v>
      </c>
      <c r="T14" s="15">
        <f t="shared" si="1"/>
        <v>200</v>
      </c>
      <c r="U14" s="4" t="s">
        <v>32</v>
      </c>
      <c r="V14" s="4" t="s">
        <v>32</v>
      </c>
      <c r="W14" s="4">
        <v>4</v>
      </c>
    </row>
    <row r="15" spans="1:24" ht="18" customHeight="1">
      <c r="A15">
        <f t="shared" si="2"/>
        <v>7</v>
      </c>
      <c r="B15" s="3" t="s">
        <v>387</v>
      </c>
      <c r="C15" s="3" t="s">
        <v>388</v>
      </c>
      <c r="D15" s="4">
        <v>17</v>
      </c>
      <c r="E15" s="4" t="s">
        <v>31</v>
      </c>
      <c r="F15" s="4">
        <v>1</v>
      </c>
      <c r="G15" s="4"/>
      <c r="H15" s="4"/>
      <c r="I15" s="4"/>
      <c r="J15" s="4"/>
      <c r="K15" s="4"/>
      <c r="L15" s="5"/>
      <c r="M15" s="5"/>
      <c r="N15" s="5"/>
      <c r="O15" s="5"/>
      <c r="P15" s="15">
        <v>350</v>
      </c>
      <c r="Q15" s="5"/>
      <c r="R15" s="15">
        <f t="shared" si="0"/>
        <v>350</v>
      </c>
      <c r="S15" s="5">
        <v>150</v>
      </c>
      <c r="T15" s="15">
        <f t="shared" si="1"/>
        <v>200</v>
      </c>
      <c r="U15" s="4" t="s">
        <v>32</v>
      </c>
      <c r="V15" s="4" t="s">
        <v>32</v>
      </c>
      <c r="W15" s="4">
        <v>4</v>
      </c>
    </row>
    <row r="16" spans="1:24" ht="18" customHeight="1">
      <c r="A16" s="96">
        <f t="shared" si="2"/>
        <v>8</v>
      </c>
      <c r="B16" s="3" t="s">
        <v>391</v>
      </c>
      <c r="C16" s="3" t="s">
        <v>392</v>
      </c>
      <c r="D16" s="4">
        <v>17</v>
      </c>
      <c r="E16" s="4" t="s">
        <v>31</v>
      </c>
      <c r="F16" s="4">
        <v>1</v>
      </c>
      <c r="G16" s="4"/>
      <c r="H16" s="4"/>
      <c r="I16" s="4"/>
      <c r="J16" s="4"/>
      <c r="K16" s="4"/>
      <c r="L16" s="5"/>
      <c r="M16" s="5"/>
      <c r="N16" s="5"/>
      <c r="O16" s="5"/>
      <c r="P16" s="15">
        <v>350</v>
      </c>
      <c r="Q16" s="5"/>
      <c r="R16" s="15">
        <f t="shared" si="0"/>
        <v>350</v>
      </c>
      <c r="S16" s="5">
        <v>150</v>
      </c>
      <c r="T16" s="15">
        <f t="shared" si="1"/>
        <v>200</v>
      </c>
      <c r="U16" s="4" t="s">
        <v>32</v>
      </c>
      <c r="V16" s="4" t="s">
        <v>32</v>
      </c>
      <c r="W16" s="4">
        <v>4</v>
      </c>
    </row>
    <row r="17" spans="1:23" s="96" customFormat="1" ht="18" customHeight="1">
      <c r="A17" s="96">
        <f t="shared" si="2"/>
        <v>9</v>
      </c>
      <c r="B17" s="61" t="s">
        <v>217</v>
      </c>
      <c r="C17" s="61" t="s">
        <v>413</v>
      </c>
      <c r="D17" s="97">
        <v>12</v>
      </c>
      <c r="E17" s="97" t="s">
        <v>31</v>
      </c>
      <c r="F17" s="97"/>
      <c r="G17" s="97">
        <v>1</v>
      </c>
      <c r="H17" s="97"/>
      <c r="I17" s="97"/>
      <c r="J17" s="97"/>
      <c r="K17" s="97"/>
      <c r="L17" s="98"/>
      <c r="M17" s="98"/>
      <c r="N17" s="98"/>
      <c r="O17" s="98"/>
      <c r="P17" s="99">
        <v>350</v>
      </c>
      <c r="Q17" s="98"/>
      <c r="R17" s="99">
        <f t="shared" ref="R17" si="3">SUM(L17:Q17)</f>
        <v>350</v>
      </c>
      <c r="S17" s="98">
        <v>150</v>
      </c>
      <c r="T17" s="99">
        <f t="shared" ref="T17" si="4">+R17-S17</f>
        <v>200</v>
      </c>
      <c r="U17" s="97" t="s">
        <v>32</v>
      </c>
      <c r="V17" s="97" t="s">
        <v>32</v>
      </c>
      <c r="W17" s="97">
        <v>4</v>
      </c>
    </row>
    <row r="18" spans="1:23" ht="18" customHeight="1">
      <c r="A18" s="96">
        <f t="shared" si="2"/>
        <v>10</v>
      </c>
      <c r="B18" s="3" t="s">
        <v>393</v>
      </c>
      <c r="C18" s="3" t="s">
        <v>394</v>
      </c>
      <c r="D18" s="4">
        <v>19</v>
      </c>
      <c r="E18" s="4" t="s">
        <v>18</v>
      </c>
      <c r="F18" s="4"/>
      <c r="G18" s="4"/>
      <c r="H18" s="4"/>
      <c r="I18" s="4">
        <v>1</v>
      </c>
      <c r="J18" s="4"/>
      <c r="K18" s="4"/>
      <c r="L18" s="5"/>
      <c r="M18" s="5"/>
      <c r="N18" s="5"/>
      <c r="O18" s="5"/>
      <c r="P18" s="15">
        <v>350</v>
      </c>
      <c r="Q18" s="5"/>
      <c r="R18" s="15">
        <f t="shared" si="0"/>
        <v>350</v>
      </c>
      <c r="S18" s="5">
        <v>150</v>
      </c>
      <c r="T18" s="15">
        <f t="shared" si="1"/>
        <v>200</v>
      </c>
      <c r="U18" s="4" t="s">
        <v>32</v>
      </c>
      <c r="V18" s="4" t="s">
        <v>32</v>
      </c>
      <c r="W18" s="4">
        <v>5</v>
      </c>
    </row>
    <row r="19" spans="1:23" ht="18" customHeight="1">
      <c r="A19" s="96">
        <f t="shared" si="2"/>
        <v>11</v>
      </c>
      <c r="B19" s="3" t="s">
        <v>395</v>
      </c>
      <c r="C19" s="3" t="s">
        <v>396</v>
      </c>
      <c r="D19" s="4">
        <v>15</v>
      </c>
      <c r="E19" s="4" t="s">
        <v>18</v>
      </c>
      <c r="F19" s="4"/>
      <c r="G19" s="4">
        <v>1</v>
      </c>
      <c r="H19" s="4"/>
      <c r="I19" s="4"/>
      <c r="J19" s="4"/>
      <c r="K19" s="4"/>
      <c r="L19" s="5"/>
      <c r="M19" s="5"/>
      <c r="N19" s="5"/>
      <c r="O19" s="5"/>
      <c r="P19" s="15">
        <v>350</v>
      </c>
      <c r="Q19" s="5"/>
      <c r="R19" s="15">
        <f t="shared" si="0"/>
        <v>350</v>
      </c>
      <c r="S19" s="5">
        <v>150</v>
      </c>
      <c r="T19" s="15">
        <f t="shared" si="1"/>
        <v>200</v>
      </c>
      <c r="U19" s="4" t="s">
        <v>32</v>
      </c>
      <c r="V19" s="4" t="s">
        <v>32</v>
      </c>
      <c r="W19" s="4">
        <v>5</v>
      </c>
    </row>
    <row r="20" spans="1:23" ht="18" customHeight="1">
      <c r="A20" s="96">
        <f t="shared" si="2"/>
        <v>12</v>
      </c>
      <c r="B20" s="3" t="s">
        <v>397</v>
      </c>
      <c r="C20" s="3" t="s">
        <v>398</v>
      </c>
      <c r="D20" s="4">
        <v>18</v>
      </c>
      <c r="E20" s="4" t="s">
        <v>18</v>
      </c>
      <c r="F20" s="4">
        <v>1</v>
      </c>
      <c r="G20" s="4"/>
      <c r="H20" s="4"/>
      <c r="I20" s="4"/>
      <c r="J20" s="4"/>
      <c r="K20" s="4"/>
      <c r="L20" s="5"/>
      <c r="M20" s="5"/>
      <c r="N20" s="5"/>
      <c r="O20" s="5"/>
      <c r="P20" s="15">
        <v>350</v>
      </c>
      <c r="Q20" s="5"/>
      <c r="R20" s="15">
        <f t="shared" si="0"/>
        <v>350</v>
      </c>
      <c r="S20" s="5">
        <v>150</v>
      </c>
      <c r="T20" s="15">
        <f t="shared" si="1"/>
        <v>200</v>
      </c>
      <c r="U20" s="4" t="s">
        <v>32</v>
      </c>
      <c r="V20" s="4" t="s">
        <v>32</v>
      </c>
      <c r="W20" s="4">
        <v>5</v>
      </c>
    </row>
    <row r="21" spans="1:23" s="96" customFormat="1" ht="18" customHeight="1">
      <c r="A21" s="96">
        <f t="shared" si="2"/>
        <v>13</v>
      </c>
      <c r="B21" s="61" t="s">
        <v>395</v>
      </c>
      <c r="C21" s="61" t="s">
        <v>403</v>
      </c>
      <c r="D21" s="97">
        <v>40</v>
      </c>
      <c r="E21" s="97" t="s">
        <v>18</v>
      </c>
      <c r="F21" s="97"/>
      <c r="G21" s="97"/>
      <c r="H21" s="97"/>
      <c r="I21" s="97"/>
      <c r="J21" s="97">
        <v>1</v>
      </c>
      <c r="K21" s="97"/>
      <c r="L21" s="98"/>
      <c r="M21" s="98"/>
      <c r="N21" s="98"/>
      <c r="O21" s="98"/>
      <c r="P21" s="99">
        <v>350</v>
      </c>
      <c r="Q21" s="98"/>
      <c r="R21" s="99">
        <f t="shared" ref="R21" si="5">SUM(L21:Q21)</f>
        <v>350</v>
      </c>
      <c r="S21" s="98">
        <v>150</v>
      </c>
      <c r="T21" s="99">
        <f t="shared" ref="T21" si="6">+R21-S21</f>
        <v>200</v>
      </c>
      <c r="U21" s="97" t="s">
        <v>32</v>
      </c>
      <c r="V21" s="97" t="s">
        <v>32</v>
      </c>
      <c r="W21" s="97">
        <v>5</v>
      </c>
    </row>
    <row r="22" spans="1:23" ht="18" customHeight="1">
      <c r="A22" s="96">
        <f t="shared" si="2"/>
        <v>14</v>
      </c>
      <c r="B22" s="3" t="s">
        <v>399</v>
      </c>
      <c r="C22" s="3" t="s">
        <v>152</v>
      </c>
      <c r="D22" s="4">
        <v>12</v>
      </c>
      <c r="E22" s="4" t="s">
        <v>18</v>
      </c>
      <c r="F22" s="4"/>
      <c r="G22" s="4">
        <v>1</v>
      </c>
      <c r="H22" s="4"/>
      <c r="I22" s="4"/>
      <c r="J22" s="4"/>
      <c r="K22" s="4"/>
      <c r="L22" s="5"/>
      <c r="M22" s="5"/>
      <c r="N22" s="5"/>
      <c r="O22" s="5"/>
      <c r="P22" s="15">
        <v>350</v>
      </c>
      <c r="Q22" s="5"/>
      <c r="R22" s="15">
        <f t="shared" si="0"/>
        <v>350</v>
      </c>
      <c r="S22" s="5">
        <v>150</v>
      </c>
      <c r="T22" s="15">
        <f t="shared" si="1"/>
        <v>200</v>
      </c>
      <c r="U22" s="4" t="s">
        <v>32</v>
      </c>
      <c r="V22" s="4" t="s">
        <v>32</v>
      </c>
      <c r="W22" s="4">
        <v>6</v>
      </c>
    </row>
    <row r="23" spans="1:23" ht="18" customHeight="1">
      <c r="A23" s="96">
        <f t="shared" si="2"/>
        <v>15</v>
      </c>
      <c r="B23" s="3" t="s">
        <v>379</v>
      </c>
      <c r="C23" s="3" t="s">
        <v>400</v>
      </c>
      <c r="D23" s="4">
        <v>12</v>
      </c>
      <c r="E23" s="4" t="s">
        <v>18</v>
      </c>
      <c r="F23" s="4"/>
      <c r="G23" s="4"/>
      <c r="H23" s="4">
        <v>1</v>
      </c>
      <c r="I23" s="4"/>
      <c r="J23" s="4"/>
      <c r="K23" s="4"/>
      <c r="L23" s="5"/>
      <c r="M23" s="5"/>
      <c r="N23" s="5"/>
      <c r="O23" s="5"/>
      <c r="P23" s="15">
        <v>350</v>
      </c>
      <c r="Q23" s="5"/>
      <c r="R23" s="15">
        <f t="shared" si="0"/>
        <v>350</v>
      </c>
      <c r="S23" s="5">
        <v>150</v>
      </c>
      <c r="T23" s="15">
        <f t="shared" si="1"/>
        <v>200</v>
      </c>
      <c r="U23" s="4" t="s">
        <v>32</v>
      </c>
      <c r="V23" s="4" t="s">
        <v>32</v>
      </c>
      <c r="W23" s="4">
        <v>6</v>
      </c>
    </row>
    <row r="24" spans="1:23" ht="18" customHeight="1">
      <c r="A24" s="96">
        <f t="shared" si="2"/>
        <v>16</v>
      </c>
      <c r="B24" s="3" t="s">
        <v>399</v>
      </c>
      <c r="C24" s="3" t="s">
        <v>401</v>
      </c>
      <c r="D24" s="4">
        <v>24</v>
      </c>
      <c r="E24" s="4" t="s">
        <v>18</v>
      </c>
      <c r="F24" s="4"/>
      <c r="G24" s="4"/>
      <c r="H24" s="4">
        <v>1</v>
      </c>
      <c r="I24" s="4"/>
      <c r="J24" s="4"/>
      <c r="K24" s="4"/>
      <c r="L24" s="5"/>
      <c r="M24" s="5"/>
      <c r="N24" s="5"/>
      <c r="O24" s="5"/>
      <c r="P24" s="15">
        <v>350</v>
      </c>
      <c r="Q24" s="5"/>
      <c r="R24" s="15">
        <f t="shared" si="0"/>
        <v>350</v>
      </c>
      <c r="S24" s="5">
        <v>150</v>
      </c>
      <c r="T24" s="15">
        <f t="shared" si="1"/>
        <v>200</v>
      </c>
      <c r="U24" s="4" t="s">
        <v>32</v>
      </c>
      <c r="V24" s="4" t="s">
        <v>32</v>
      </c>
      <c r="W24" s="4">
        <v>6</v>
      </c>
    </row>
    <row r="25" spans="1:23" ht="18" customHeight="1">
      <c r="A25" s="96">
        <f t="shared" si="2"/>
        <v>17</v>
      </c>
      <c r="B25" s="61" t="s">
        <v>381</v>
      </c>
      <c r="C25" s="61" t="s">
        <v>152</v>
      </c>
      <c r="D25" s="4">
        <v>23</v>
      </c>
      <c r="E25" s="4" t="s">
        <v>18</v>
      </c>
      <c r="F25" s="4"/>
      <c r="G25" s="4"/>
      <c r="H25" s="4"/>
      <c r="I25" s="4">
        <v>1</v>
      </c>
      <c r="J25" s="4"/>
      <c r="K25" s="4"/>
      <c r="L25" s="5"/>
      <c r="M25" s="5"/>
      <c r="N25" s="5"/>
      <c r="O25" s="5"/>
      <c r="P25" s="15">
        <v>350</v>
      </c>
      <c r="Q25" s="5"/>
      <c r="R25" s="15">
        <f t="shared" si="0"/>
        <v>350</v>
      </c>
      <c r="S25" s="5">
        <v>150</v>
      </c>
      <c r="T25" s="15">
        <f t="shared" si="1"/>
        <v>200</v>
      </c>
      <c r="U25" s="4" t="s">
        <v>32</v>
      </c>
      <c r="V25" s="4" t="s">
        <v>32</v>
      </c>
      <c r="W25" s="4">
        <v>6</v>
      </c>
    </row>
    <row r="26" spans="1:23" ht="18" customHeight="1">
      <c r="A26" s="96">
        <f t="shared" si="2"/>
        <v>18</v>
      </c>
      <c r="B26" s="3" t="s">
        <v>402</v>
      </c>
      <c r="C26" s="3" t="s">
        <v>415</v>
      </c>
      <c r="D26" s="4">
        <v>61</v>
      </c>
      <c r="E26" s="4" t="s">
        <v>31</v>
      </c>
      <c r="F26" s="4"/>
      <c r="G26" s="4"/>
      <c r="H26" s="4">
        <v>1</v>
      </c>
      <c r="I26" s="4"/>
      <c r="J26" s="4"/>
      <c r="K26" s="4"/>
      <c r="L26" s="5"/>
      <c r="M26" s="5"/>
      <c r="N26" s="5"/>
      <c r="O26" s="5"/>
      <c r="P26" s="15">
        <v>350</v>
      </c>
      <c r="Q26" s="5"/>
      <c r="R26" s="15">
        <f t="shared" si="0"/>
        <v>350</v>
      </c>
      <c r="S26" s="5">
        <v>150</v>
      </c>
      <c r="T26" s="15">
        <f t="shared" si="1"/>
        <v>200</v>
      </c>
      <c r="U26" s="4" t="s">
        <v>32</v>
      </c>
      <c r="V26" s="4" t="s">
        <v>32</v>
      </c>
      <c r="W26" s="4">
        <v>7</v>
      </c>
    </row>
    <row r="27" spans="1:23" ht="18" customHeight="1">
      <c r="A27" s="96">
        <f t="shared" si="2"/>
        <v>19</v>
      </c>
      <c r="B27" s="3" t="s">
        <v>404</v>
      </c>
      <c r="C27" s="3" t="s">
        <v>405</v>
      </c>
      <c r="D27" s="4">
        <v>12</v>
      </c>
      <c r="E27" s="6" t="s">
        <v>31</v>
      </c>
      <c r="F27" s="4"/>
      <c r="G27" s="4">
        <v>1</v>
      </c>
      <c r="H27" s="4"/>
      <c r="I27" s="4"/>
      <c r="J27" s="4"/>
      <c r="K27" s="4"/>
      <c r="L27" s="5"/>
      <c r="M27" s="5"/>
      <c r="N27" s="5"/>
      <c r="O27" s="5"/>
      <c r="P27" s="15">
        <v>350</v>
      </c>
      <c r="Q27" s="5"/>
      <c r="R27" s="15">
        <f t="shared" si="0"/>
        <v>350</v>
      </c>
      <c r="S27" s="5">
        <v>150</v>
      </c>
      <c r="T27" s="15">
        <f t="shared" si="1"/>
        <v>200</v>
      </c>
      <c r="U27" s="4" t="s">
        <v>32</v>
      </c>
      <c r="V27" s="4" t="s">
        <v>32</v>
      </c>
      <c r="W27" s="4">
        <v>7</v>
      </c>
    </row>
    <row r="28" spans="1:23" ht="18" customHeight="1">
      <c r="A28" s="96">
        <f t="shared" si="2"/>
        <v>20</v>
      </c>
      <c r="B28" s="3" t="s">
        <v>389</v>
      </c>
      <c r="C28" s="3" t="s">
        <v>406</v>
      </c>
      <c r="D28" s="4">
        <v>12</v>
      </c>
      <c r="E28" s="4" t="s">
        <v>31</v>
      </c>
      <c r="F28" s="4"/>
      <c r="G28" s="4">
        <v>1</v>
      </c>
      <c r="H28" s="4"/>
      <c r="I28" s="4"/>
      <c r="J28" s="4"/>
      <c r="K28" s="4"/>
      <c r="L28" s="5"/>
      <c r="M28" s="5"/>
      <c r="N28" s="5"/>
      <c r="O28" s="5"/>
      <c r="P28" s="15">
        <v>350</v>
      </c>
      <c r="Q28" s="5"/>
      <c r="R28" s="15">
        <f>SUM(L28:Q28)</f>
        <v>350</v>
      </c>
      <c r="S28" s="5">
        <v>150</v>
      </c>
      <c r="T28" s="15">
        <f>+R28-S28</f>
        <v>200</v>
      </c>
      <c r="U28" s="4" t="s">
        <v>32</v>
      </c>
      <c r="V28" s="4" t="s">
        <v>32</v>
      </c>
      <c r="W28" s="4">
        <v>7</v>
      </c>
    </row>
    <row r="29" spans="1:23" ht="18" customHeight="1">
      <c r="A29" s="96">
        <f t="shared" si="2"/>
        <v>21</v>
      </c>
      <c r="B29" s="3" t="s">
        <v>407</v>
      </c>
      <c r="C29" s="3" t="s">
        <v>408</v>
      </c>
      <c r="D29" s="4">
        <v>15</v>
      </c>
      <c r="E29" s="4" t="s">
        <v>31</v>
      </c>
      <c r="F29" s="4"/>
      <c r="G29" s="4">
        <v>1</v>
      </c>
      <c r="H29" s="4"/>
      <c r="I29" s="4"/>
      <c r="J29" s="4"/>
      <c r="K29" s="4"/>
      <c r="L29" s="5"/>
      <c r="M29" s="5"/>
      <c r="N29" s="5"/>
      <c r="O29" s="5"/>
      <c r="P29" s="15">
        <v>350</v>
      </c>
      <c r="Q29" s="5"/>
      <c r="R29" s="15">
        <f>SUM(L29:Q29)</f>
        <v>350</v>
      </c>
      <c r="S29" s="5">
        <v>150</v>
      </c>
      <c r="T29" s="15">
        <f>+R29-S29</f>
        <v>200</v>
      </c>
      <c r="U29" s="4" t="s">
        <v>32</v>
      </c>
      <c r="V29" s="4" t="s">
        <v>32</v>
      </c>
      <c r="W29" s="4">
        <v>7</v>
      </c>
    </row>
    <row r="30" spans="1:23" ht="18" customHeight="1">
      <c r="A30" s="96">
        <f t="shared" si="2"/>
        <v>22</v>
      </c>
      <c r="B30" s="3" t="s">
        <v>409</v>
      </c>
      <c r="C30" s="3" t="s">
        <v>410</v>
      </c>
      <c r="D30" s="4">
        <v>16</v>
      </c>
      <c r="E30" s="4" t="s">
        <v>31</v>
      </c>
      <c r="F30" s="4"/>
      <c r="G30" s="4">
        <v>1</v>
      </c>
      <c r="H30" s="4"/>
      <c r="I30" s="4"/>
      <c r="J30" s="4"/>
      <c r="K30" s="4"/>
      <c r="L30" s="5"/>
      <c r="M30" s="5"/>
      <c r="N30" s="5"/>
      <c r="O30" s="5"/>
      <c r="P30" s="15">
        <v>350</v>
      </c>
      <c r="Q30" s="5"/>
      <c r="R30" s="15">
        <f>SUM(L30:Q30)</f>
        <v>350</v>
      </c>
      <c r="S30" s="5">
        <v>150</v>
      </c>
      <c r="T30" s="15">
        <f>+R30-S30</f>
        <v>200</v>
      </c>
      <c r="U30" s="4" t="s">
        <v>32</v>
      </c>
      <c r="V30" s="4" t="s">
        <v>32</v>
      </c>
      <c r="W30" s="4">
        <v>8</v>
      </c>
    </row>
    <row r="31" spans="1:23" ht="18" customHeight="1">
      <c r="A31" s="96">
        <f t="shared" si="2"/>
        <v>23</v>
      </c>
      <c r="B31" s="3" t="s">
        <v>411</v>
      </c>
      <c r="C31" s="3" t="s">
        <v>412</v>
      </c>
      <c r="D31" s="4">
        <v>16</v>
      </c>
      <c r="E31" s="6" t="s">
        <v>31</v>
      </c>
      <c r="F31" s="4"/>
      <c r="G31" s="4">
        <v>1</v>
      </c>
      <c r="H31" s="4"/>
      <c r="I31" s="4"/>
      <c r="J31" s="4"/>
      <c r="K31" s="4"/>
      <c r="L31" s="5"/>
      <c r="M31" s="5"/>
      <c r="N31" s="5"/>
      <c r="O31" s="5"/>
      <c r="P31" s="15">
        <v>350</v>
      </c>
      <c r="Q31" s="5"/>
      <c r="R31" s="15">
        <f>SUM(L31:Q31)</f>
        <v>350</v>
      </c>
      <c r="S31" s="5">
        <v>150</v>
      </c>
      <c r="T31" s="15">
        <f>+R31-S31</f>
        <v>200</v>
      </c>
      <c r="U31" s="4" t="s">
        <v>32</v>
      </c>
      <c r="V31" s="4" t="s">
        <v>32</v>
      </c>
      <c r="W31" s="4">
        <v>8</v>
      </c>
    </row>
    <row r="32" spans="1:23" ht="18" customHeight="1">
      <c r="A32" s="96">
        <f t="shared" si="2"/>
        <v>24</v>
      </c>
      <c r="B32" s="3" t="s">
        <v>397</v>
      </c>
      <c r="C32" s="3" t="s">
        <v>414</v>
      </c>
      <c r="D32" s="4">
        <v>15</v>
      </c>
      <c r="E32" s="4" t="s">
        <v>31</v>
      </c>
      <c r="F32" s="4">
        <v>1</v>
      </c>
      <c r="G32" s="4"/>
      <c r="H32" s="4"/>
      <c r="I32" s="4"/>
      <c r="J32" s="4"/>
      <c r="K32" s="4"/>
      <c r="L32" s="5"/>
      <c r="M32" s="5"/>
      <c r="N32" s="5"/>
      <c r="O32" s="5"/>
      <c r="P32" s="15">
        <v>350</v>
      </c>
      <c r="Q32" s="5"/>
      <c r="R32" s="15">
        <f t="shared" si="0"/>
        <v>350</v>
      </c>
      <c r="S32" s="5">
        <v>150</v>
      </c>
      <c r="T32" s="15">
        <f t="shared" si="1"/>
        <v>200</v>
      </c>
      <c r="U32" s="4" t="s">
        <v>32</v>
      </c>
      <c r="V32" s="4" t="s">
        <v>32</v>
      </c>
      <c r="W32" s="4">
        <v>8</v>
      </c>
    </row>
    <row r="33" spans="1:23" s="96" customFormat="1" ht="18" customHeight="1">
      <c r="A33" s="96">
        <f t="shared" si="2"/>
        <v>25</v>
      </c>
      <c r="B33" s="61" t="s">
        <v>389</v>
      </c>
      <c r="C33" s="61" t="s">
        <v>390</v>
      </c>
      <c r="D33" s="97">
        <v>16</v>
      </c>
      <c r="E33" s="97" t="s">
        <v>31</v>
      </c>
      <c r="F33" s="97"/>
      <c r="G33" s="97"/>
      <c r="H33" s="97">
        <v>1</v>
      </c>
      <c r="I33" s="97"/>
      <c r="J33" s="97"/>
      <c r="K33" s="97"/>
      <c r="L33" s="98"/>
      <c r="M33" s="98"/>
      <c r="N33" s="98"/>
      <c r="O33" s="98"/>
      <c r="P33" s="99">
        <v>350</v>
      </c>
      <c r="Q33" s="98"/>
      <c r="R33" s="99">
        <f t="shared" ref="R33" si="7">SUM(L33:Q33)</f>
        <v>350</v>
      </c>
      <c r="S33" s="98">
        <v>150</v>
      </c>
      <c r="T33" s="99">
        <f t="shared" ref="T33" si="8">+R33-S33</f>
        <v>200</v>
      </c>
      <c r="U33" s="97" t="s">
        <v>32</v>
      </c>
      <c r="V33" s="97" t="s">
        <v>32</v>
      </c>
      <c r="W33" s="97">
        <v>8</v>
      </c>
    </row>
    <row r="34" spans="1:23" ht="18" customHeight="1">
      <c r="A34" s="96">
        <f t="shared" si="2"/>
        <v>26</v>
      </c>
      <c r="B34" s="3"/>
      <c r="C34" s="3"/>
      <c r="D34" s="4"/>
      <c r="E34" s="6"/>
      <c r="F34" s="4"/>
      <c r="G34" s="4"/>
      <c r="H34" s="4"/>
      <c r="I34" s="4"/>
      <c r="J34" s="4"/>
      <c r="K34" s="4"/>
      <c r="L34" s="5"/>
      <c r="M34" s="5"/>
      <c r="N34" s="5"/>
      <c r="O34" s="5"/>
      <c r="P34" s="15"/>
      <c r="Q34" s="5"/>
      <c r="R34" s="15">
        <f t="shared" si="0"/>
        <v>0</v>
      </c>
      <c r="S34" s="5">
        <v>600</v>
      </c>
      <c r="T34" s="15">
        <f t="shared" si="1"/>
        <v>-600</v>
      </c>
      <c r="U34" s="4"/>
      <c r="V34" s="4"/>
      <c r="W34" s="4"/>
    </row>
    <row r="35" spans="1:23" ht="15.75" customHeight="1">
      <c r="B35" s="106" t="s">
        <v>43</v>
      </c>
      <c r="C35" s="109" t="s">
        <v>41</v>
      </c>
      <c r="D35" s="110"/>
      <c r="E35" s="16" t="s">
        <v>18</v>
      </c>
      <c r="F35" s="25">
        <f>COUNT(F9:F34)</f>
        <v>4</v>
      </c>
      <c r="G35" s="25">
        <f>COUNT(G9:G34)</f>
        <v>9</v>
      </c>
      <c r="H35" s="25">
        <f>COUNT(H9:H34)</f>
        <v>5</v>
      </c>
      <c r="I35" s="25">
        <f>COUNT(I9:I34)</f>
        <v>4</v>
      </c>
      <c r="J35" s="25">
        <f>COUNT(J9:J34)</f>
        <v>1</v>
      </c>
      <c r="K35" s="25">
        <f>COUNT(K9:K34)</f>
        <v>2</v>
      </c>
      <c r="L35" s="25">
        <f>COUNT(L9:L34)</f>
        <v>0</v>
      </c>
      <c r="M35" s="25">
        <f>COUNT(M9:M34)</f>
        <v>1</v>
      </c>
      <c r="N35" s="25">
        <f>COUNT(N9:N34)</f>
        <v>4</v>
      </c>
      <c r="O35" s="25">
        <f>COUNT(O9:O34)</f>
        <v>0</v>
      </c>
      <c r="P35" s="25">
        <f>COUNT(P9:P34)</f>
        <v>25</v>
      </c>
      <c r="Q35" s="25">
        <f>COUNT(Q9:Q34)</f>
        <v>0</v>
      </c>
      <c r="R35" s="26"/>
      <c r="S35" s="25">
        <f>COUNT(S9:S34)</f>
        <v>26</v>
      </c>
      <c r="T35" s="27"/>
      <c r="U35" s="111" t="s">
        <v>43</v>
      </c>
      <c r="V35" s="112"/>
      <c r="W35" s="113"/>
    </row>
    <row r="36" spans="1:23">
      <c r="B36" s="107"/>
      <c r="C36" s="17" t="s">
        <v>42</v>
      </c>
      <c r="D36" s="20">
        <v>10</v>
      </c>
      <c r="E36" s="39">
        <v>11</v>
      </c>
      <c r="F36" s="109" t="s">
        <v>23</v>
      </c>
      <c r="G36" s="120"/>
      <c r="H36" s="120"/>
      <c r="I36" s="120"/>
      <c r="J36" s="120"/>
      <c r="K36" s="120"/>
      <c r="L36" s="28">
        <f>SUM(L9:L34)</f>
        <v>0</v>
      </c>
      <c r="M36" s="28">
        <f>SUM(M9:M34)</f>
        <v>150</v>
      </c>
      <c r="N36" s="28">
        <f>SUM(N9:N34)</f>
        <v>200</v>
      </c>
      <c r="O36" s="28">
        <f>SUM(O9:O34)</f>
        <v>0</v>
      </c>
      <c r="P36" s="28">
        <f>SUM(P9:P34)</f>
        <v>8750</v>
      </c>
      <c r="Q36" s="28">
        <f>SUM(Q9:Q34)</f>
        <v>0</v>
      </c>
      <c r="R36" s="28">
        <f>SUM(R9:R34)</f>
        <v>9100</v>
      </c>
      <c r="S36" s="28">
        <f>SUM(S9:S34)</f>
        <v>4350</v>
      </c>
      <c r="T36" s="28">
        <f>SUM(T9:T34)</f>
        <v>4750</v>
      </c>
      <c r="U36" s="114"/>
      <c r="V36" s="115"/>
      <c r="W36" s="116"/>
    </row>
    <row r="37" spans="1:23">
      <c r="B37" s="107"/>
      <c r="C37" s="18" t="s">
        <v>35</v>
      </c>
      <c r="D37" s="21">
        <v>15</v>
      </c>
      <c r="E37" s="23" t="s">
        <v>31</v>
      </c>
      <c r="F37" s="121" t="s">
        <v>40</v>
      </c>
      <c r="G37" s="121"/>
      <c r="H37" s="121"/>
      <c r="I37" s="121"/>
      <c r="J37" s="122"/>
      <c r="K37" s="122"/>
      <c r="L37" s="29" t="s">
        <v>37</v>
      </c>
      <c r="M37" s="123">
        <v>41092</v>
      </c>
      <c r="N37" s="123"/>
      <c r="O37" s="25" t="s">
        <v>50</v>
      </c>
      <c r="P37" s="180" t="s">
        <v>1163</v>
      </c>
      <c r="Q37" s="180"/>
      <c r="R37" s="32" t="s">
        <v>38</v>
      </c>
      <c r="S37" s="34">
        <f>4050+300</f>
        <v>4350</v>
      </c>
      <c r="T37" s="36">
        <f>+R36-S37</f>
        <v>4750</v>
      </c>
      <c r="U37" s="114"/>
      <c r="V37" s="115"/>
      <c r="W37" s="116"/>
    </row>
    <row r="38" spans="1:23">
      <c r="B38" s="108"/>
      <c r="C38" s="19" t="s">
        <v>16</v>
      </c>
      <c r="D38" s="38"/>
      <c r="E38" s="24">
        <v>14</v>
      </c>
      <c r="F38" s="125" t="s">
        <v>40</v>
      </c>
      <c r="G38" s="125"/>
      <c r="H38" s="125"/>
      <c r="I38" s="125"/>
      <c r="J38" s="125"/>
      <c r="K38" s="125"/>
      <c r="L38" s="30" t="s">
        <v>37</v>
      </c>
      <c r="M38" s="126"/>
      <c r="N38" s="126"/>
      <c r="O38" s="31" t="s">
        <v>50</v>
      </c>
      <c r="P38" s="131"/>
      <c r="Q38" s="131"/>
      <c r="R38" s="33" t="s">
        <v>38</v>
      </c>
      <c r="S38" s="35"/>
      <c r="T38" s="37">
        <f>+T37-S38</f>
        <v>4750</v>
      </c>
      <c r="U38" s="117"/>
      <c r="V38" s="118"/>
      <c r="W38" s="119"/>
    </row>
    <row r="39" spans="1:23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</row>
    <row r="40" spans="1:2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</row>
  </sheetData>
  <sheetProtection selectLockedCells="1"/>
  <mergeCells count="44">
    <mergeCell ref="B39:W40"/>
    <mergeCell ref="T7:T8"/>
    <mergeCell ref="B35:B38"/>
    <mergeCell ref="C35:D35"/>
    <mergeCell ref="U35:W38"/>
    <mergeCell ref="F36:K36"/>
    <mergeCell ref="F37:K37"/>
    <mergeCell ref="M37:N37"/>
    <mergeCell ref="P37:Q37"/>
    <mergeCell ref="F38:K38"/>
    <mergeCell ref="M38:N38"/>
    <mergeCell ref="P38:Q38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74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3" workbookViewId="0">
      <selection activeCell="B33" sqref="B33:W34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416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417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421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418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422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419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419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420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423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424</v>
      </c>
      <c r="C9" s="3" t="s">
        <v>425</v>
      </c>
      <c r="D9" s="4">
        <v>40</v>
      </c>
      <c r="E9" s="4" t="s">
        <v>31</v>
      </c>
      <c r="F9" s="4"/>
      <c r="G9" s="4"/>
      <c r="H9" s="4"/>
      <c r="I9" s="4">
        <v>1</v>
      </c>
      <c r="J9" s="4"/>
      <c r="K9" s="4"/>
      <c r="L9" s="5"/>
      <c r="M9" s="5"/>
      <c r="N9" s="5"/>
      <c r="O9" s="5"/>
      <c r="P9" s="15">
        <v>350</v>
      </c>
      <c r="Q9" s="5"/>
      <c r="R9" s="15">
        <f t="shared" ref="R9:R28" si="0">SUM(L9:Q9)</f>
        <v>350</v>
      </c>
      <c r="S9" s="5">
        <v>150</v>
      </c>
      <c r="T9" s="15">
        <f t="shared" ref="T9:T28" si="1">+R9-S9</f>
        <v>200</v>
      </c>
      <c r="U9" s="4"/>
      <c r="V9" s="4"/>
      <c r="W9" s="4">
        <v>1</v>
      </c>
    </row>
    <row r="10" spans="1:24" ht="18" customHeight="1">
      <c r="A10">
        <f>+A9+1</f>
        <v>2</v>
      </c>
      <c r="B10" s="3" t="s">
        <v>424</v>
      </c>
      <c r="C10" s="3" t="s">
        <v>426</v>
      </c>
      <c r="D10" s="4">
        <v>20</v>
      </c>
      <c r="E10" s="4" t="s">
        <v>31</v>
      </c>
      <c r="F10" s="4"/>
      <c r="G10" s="4"/>
      <c r="H10" s="4"/>
      <c r="I10" s="4">
        <v>1</v>
      </c>
      <c r="J10" s="4"/>
      <c r="K10" s="4"/>
      <c r="L10" s="5"/>
      <c r="M10" s="5"/>
      <c r="N10" s="5"/>
      <c r="O10" s="5"/>
      <c r="P10" s="15">
        <v>350</v>
      </c>
      <c r="Q10" s="5"/>
      <c r="R10" s="15">
        <f t="shared" si="0"/>
        <v>350</v>
      </c>
      <c r="S10" s="5">
        <v>150</v>
      </c>
      <c r="T10" s="15">
        <f t="shared" si="1"/>
        <v>200</v>
      </c>
      <c r="U10" s="4"/>
      <c r="V10" s="4"/>
      <c r="W10" s="4">
        <v>1</v>
      </c>
    </row>
    <row r="11" spans="1:24" ht="18" customHeight="1">
      <c r="A11">
        <f>+A10+1</f>
        <v>3</v>
      </c>
      <c r="B11" s="3" t="s">
        <v>427</v>
      </c>
      <c r="C11" s="3" t="s">
        <v>428</v>
      </c>
      <c r="D11" s="4">
        <v>16</v>
      </c>
      <c r="E11" s="4" t="s">
        <v>31</v>
      </c>
      <c r="F11" s="4"/>
      <c r="G11" s="4">
        <v>1</v>
      </c>
      <c r="H11" s="4"/>
      <c r="I11" s="4"/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4"/>
      <c r="V11" s="4"/>
      <c r="W11" s="4">
        <v>1</v>
      </c>
    </row>
    <row r="12" spans="1:24" ht="18" customHeight="1">
      <c r="A12">
        <f>+A11+1</f>
        <v>4</v>
      </c>
      <c r="B12" s="3" t="s">
        <v>427</v>
      </c>
      <c r="C12" s="3" t="s">
        <v>429</v>
      </c>
      <c r="D12" s="4">
        <v>12</v>
      </c>
      <c r="E12" s="4" t="s">
        <v>31</v>
      </c>
      <c r="F12" s="4">
        <v>1</v>
      </c>
      <c r="G12" s="4"/>
      <c r="H12" s="4"/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4"/>
      <c r="V12" s="4"/>
      <c r="W12" s="4">
        <v>1</v>
      </c>
      <c r="X12" s="2"/>
    </row>
    <row r="13" spans="1:24" ht="18" customHeight="1">
      <c r="A13">
        <f t="shared" ref="A13:A28" si="2">+A12+1</f>
        <v>5</v>
      </c>
      <c r="B13" s="3" t="s">
        <v>430</v>
      </c>
      <c r="C13" s="3" t="s">
        <v>431</v>
      </c>
      <c r="D13" s="4">
        <v>72</v>
      </c>
      <c r="E13" s="4" t="s">
        <v>31</v>
      </c>
      <c r="F13" s="4"/>
      <c r="G13" s="4">
        <v>1</v>
      </c>
      <c r="H13" s="4"/>
      <c r="I13" s="4"/>
      <c r="J13" s="4"/>
      <c r="K13" s="4"/>
      <c r="L13" s="5">
        <v>40</v>
      </c>
      <c r="M13" s="5"/>
      <c r="N13" s="5"/>
      <c r="O13" s="5"/>
      <c r="P13" s="15">
        <v>350</v>
      </c>
      <c r="Q13" s="5"/>
      <c r="R13" s="15">
        <f t="shared" si="0"/>
        <v>390</v>
      </c>
      <c r="S13" s="5">
        <v>150</v>
      </c>
      <c r="T13" s="15">
        <f t="shared" si="1"/>
        <v>240</v>
      </c>
      <c r="U13" s="4"/>
      <c r="V13" s="4"/>
      <c r="W13" s="4">
        <v>1</v>
      </c>
    </row>
    <row r="14" spans="1:24" ht="18" customHeight="1">
      <c r="A14">
        <f t="shared" si="2"/>
        <v>6</v>
      </c>
      <c r="B14" s="3" t="s">
        <v>424</v>
      </c>
      <c r="C14" s="3" t="s">
        <v>432</v>
      </c>
      <c r="D14" s="4">
        <v>17</v>
      </c>
      <c r="E14" s="4" t="s">
        <v>18</v>
      </c>
      <c r="F14" s="4"/>
      <c r="G14" s="4"/>
      <c r="H14" s="4">
        <v>1</v>
      </c>
      <c r="I14" s="4"/>
      <c r="J14" s="4"/>
      <c r="K14" s="4"/>
      <c r="L14" s="5"/>
      <c r="M14" s="5"/>
      <c r="N14" s="5"/>
      <c r="O14" s="5">
        <v>20</v>
      </c>
      <c r="P14" s="15">
        <v>350</v>
      </c>
      <c r="Q14" s="5"/>
      <c r="R14" s="15">
        <f t="shared" si="0"/>
        <v>370</v>
      </c>
      <c r="S14" s="5">
        <v>150</v>
      </c>
      <c r="T14" s="15">
        <f t="shared" si="1"/>
        <v>220</v>
      </c>
      <c r="U14" s="4"/>
      <c r="V14" s="4"/>
      <c r="W14" s="4">
        <v>2</v>
      </c>
    </row>
    <row r="15" spans="1:24" ht="18" customHeight="1">
      <c r="A15">
        <f t="shared" si="2"/>
        <v>7</v>
      </c>
      <c r="B15" s="3" t="s">
        <v>433</v>
      </c>
      <c r="C15" s="3" t="s">
        <v>181</v>
      </c>
      <c r="D15" s="4">
        <v>18</v>
      </c>
      <c r="E15" s="4" t="s">
        <v>18</v>
      </c>
      <c r="F15" s="4"/>
      <c r="G15" s="4">
        <v>1</v>
      </c>
      <c r="H15" s="4"/>
      <c r="I15" s="4"/>
      <c r="J15" s="4"/>
      <c r="K15" s="4"/>
      <c r="L15" s="5"/>
      <c r="M15" s="5"/>
      <c r="N15" s="5"/>
      <c r="O15" s="5">
        <v>20</v>
      </c>
      <c r="P15" s="15">
        <v>350</v>
      </c>
      <c r="Q15" s="5"/>
      <c r="R15" s="15">
        <f t="shared" si="0"/>
        <v>370</v>
      </c>
      <c r="S15" s="5">
        <v>150</v>
      </c>
      <c r="T15" s="15">
        <f t="shared" si="1"/>
        <v>220</v>
      </c>
      <c r="U15" s="4"/>
      <c r="V15" s="4"/>
      <c r="W15" s="4">
        <v>2</v>
      </c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1</v>
      </c>
      <c r="G29" s="25">
        <f t="shared" si="3"/>
        <v>3</v>
      </c>
      <c r="H29" s="25">
        <f t="shared" si="3"/>
        <v>1</v>
      </c>
      <c r="I29" s="25">
        <f t="shared" si="3"/>
        <v>2</v>
      </c>
      <c r="J29" s="25">
        <f t="shared" si="3"/>
        <v>0</v>
      </c>
      <c r="K29" s="25">
        <f t="shared" si="3"/>
        <v>0</v>
      </c>
      <c r="L29" s="25">
        <f t="shared" si="3"/>
        <v>1</v>
      </c>
      <c r="M29" s="25">
        <f t="shared" si="3"/>
        <v>0</v>
      </c>
      <c r="N29" s="25">
        <f t="shared" si="3"/>
        <v>0</v>
      </c>
      <c r="O29" s="25">
        <f t="shared" si="3"/>
        <v>2</v>
      </c>
      <c r="P29" s="25">
        <f t="shared" si="3"/>
        <v>7</v>
      </c>
      <c r="Q29" s="25">
        <f t="shared" si="3"/>
        <v>0</v>
      </c>
      <c r="R29" s="26"/>
      <c r="S29" s="25">
        <f>COUNT(S9:S28)</f>
        <v>7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3</v>
      </c>
      <c r="E30" s="39">
        <v>2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40</v>
      </c>
      <c r="M30" s="28">
        <f t="shared" si="4"/>
        <v>0</v>
      </c>
      <c r="N30" s="28">
        <f t="shared" si="4"/>
        <v>0</v>
      </c>
      <c r="O30" s="28">
        <f t="shared" si="4"/>
        <v>40</v>
      </c>
      <c r="P30" s="28">
        <f t="shared" si="4"/>
        <v>2450</v>
      </c>
      <c r="Q30" s="28">
        <f t="shared" si="4"/>
        <v>0</v>
      </c>
      <c r="R30" s="28">
        <f t="shared" si="4"/>
        <v>2530</v>
      </c>
      <c r="S30" s="28">
        <f t="shared" si="4"/>
        <v>1050</v>
      </c>
      <c r="T30" s="28">
        <f t="shared" si="4"/>
        <v>1480</v>
      </c>
      <c r="U30" s="114"/>
      <c r="V30" s="115"/>
      <c r="W30" s="116"/>
    </row>
    <row r="31" spans="1:23">
      <c r="B31" s="107"/>
      <c r="C31" s="18" t="s">
        <v>35</v>
      </c>
      <c r="D31" s="21">
        <v>4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41086</v>
      </c>
      <c r="N31" s="123"/>
      <c r="O31" s="25" t="s">
        <v>50</v>
      </c>
      <c r="P31" s="124" t="s">
        <v>434</v>
      </c>
      <c r="Q31" s="124"/>
      <c r="R31" s="32" t="s">
        <v>38</v>
      </c>
      <c r="S31" s="34">
        <v>1050</v>
      </c>
      <c r="T31" s="36">
        <f>+R30-S31</f>
        <v>1480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5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1480</v>
      </c>
      <c r="U32" s="117"/>
      <c r="V32" s="118"/>
      <c r="W32" s="119"/>
    </row>
    <row r="33" spans="2:23">
      <c r="B33" s="102" t="s">
        <v>1101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>
      <selection activeCell="P30" sqref="P30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51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52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56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53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54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57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55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58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59</v>
      </c>
      <c r="C9" s="3" t="s">
        <v>60</v>
      </c>
      <c r="D9" s="4">
        <v>26</v>
      </c>
      <c r="E9" s="4" t="s">
        <v>18</v>
      </c>
      <c r="F9" s="4"/>
      <c r="G9" s="4"/>
      <c r="H9" s="4"/>
      <c r="I9" s="4"/>
      <c r="J9" s="4"/>
      <c r="K9" s="4">
        <v>1</v>
      </c>
      <c r="L9" s="5">
        <v>40</v>
      </c>
      <c r="M9" s="5"/>
      <c r="N9" s="5"/>
      <c r="O9" s="5"/>
      <c r="P9" s="15">
        <v>350</v>
      </c>
      <c r="Q9" s="5"/>
      <c r="R9" s="15">
        <f t="shared" ref="R9:R28" si="0">SUM(L9:Q9)</f>
        <v>390</v>
      </c>
      <c r="S9" s="5">
        <v>190</v>
      </c>
      <c r="T9" s="15">
        <f t="shared" ref="T9:T28" si="1">+R9-S9</f>
        <v>200</v>
      </c>
      <c r="U9" s="4" t="s">
        <v>32</v>
      </c>
      <c r="V9" s="4" t="s">
        <v>32</v>
      </c>
      <c r="W9" s="4">
        <v>1</v>
      </c>
    </row>
    <row r="10" spans="1:24" ht="18" customHeight="1">
      <c r="A10">
        <f>+A9+1</f>
        <v>2</v>
      </c>
      <c r="B10" s="3" t="s">
        <v>61</v>
      </c>
      <c r="C10" s="3" t="s">
        <v>62</v>
      </c>
      <c r="D10" s="4">
        <v>15</v>
      </c>
      <c r="E10" s="4" t="s">
        <v>18</v>
      </c>
      <c r="F10" s="4">
        <v>1</v>
      </c>
      <c r="G10" s="4"/>
      <c r="H10" s="4"/>
      <c r="I10" s="4"/>
      <c r="J10" s="4"/>
      <c r="K10" s="4"/>
      <c r="L10" s="5"/>
      <c r="M10" s="5"/>
      <c r="N10" s="5"/>
      <c r="O10" s="5"/>
      <c r="P10" s="15">
        <v>350</v>
      </c>
      <c r="Q10" s="5"/>
      <c r="R10" s="15">
        <f t="shared" si="0"/>
        <v>350</v>
      </c>
      <c r="S10" s="5">
        <v>150</v>
      </c>
      <c r="T10" s="15">
        <f t="shared" si="1"/>
        <v>200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 t="s">
        <v>63</v>
      </c>
      <c r="C11" s="3" t="s">
        <v>64</v>
      </c>
      <c r="D11" s="4">
        <v>14</v>
      </c>
      <c r="E11" s="4" t="s">
        <v>18</v>
      </c>
      <c r="F11" s="4"/>
      <c r="G11" s="4">
        <v>1</v>
      </c>
      <c r="H11" s="4"/>
      <c r="I11" s="4"/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4" t="s">
        <v>32</v>
      </c>
      <c r="V11" s="4" t="s">
        <v>32</v>
      </c>
      <c r="W11" s="4">
        <v>1</v>
      </c>
    </row>
    <row r="12" spans="1:24" ht="18" customHeight="1">
      <c r="A12">
        <f>+A11+1</f>
        <v>4</v>
      </c>
      <c r="B12" s="3" t="s">
        <v>65</v>
      </c>
      <c r="C12" s="3" t="s">
        <v>368</v>
      </c>
      <c r="D12" s="4">
        <v>15</v>
      </c>
      <c r="E12" s="4" t="s">
        <v>18</v>
      </c>
      <c r="F12" s="4"/>
      <c r="G12" s="4">
        <v>1</v>
      </c>
      <c r="H12" s="4"/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4" t="s">
        <v>32</v>
      </c>
      <c r="V12" s="4" t="s">
        <v>32</v>
      </c>
      <c r="W12" s="4">
        <v>1</v>
      </c>
      <c r="X12" s="2"/>
    </row>
    <row r="13" spans="1:24" ht="18" customHeight="1">
      <c r="A13">
        <f t="shared" ref="A13:A28" si="2">+A12+1</f>
        <v>5</v>
      </c>
      <c r="B13" s="3" t="s">
        <v>367</v>
      </c>
      <c r="C13" s="3" t="s">
        <v>66</v>
      </c>
      <c r="D13" s="4">
        <v>14</v>
      </c>
      <c r="E13" s="4" t="s">
        <v>18</v>
      </c>
      <c r="F13" s="4"/>
      <c r="G13" s="4">
        <v>1</v>
      </c>
      <c r="H13" s="4"/>
      <c r="I13" s="4"/>
      <c r="J13" s="4"/>
      <c r="K13" s="4"/>
      <c r="L13" s="5"/>
      <c r="M13" s="5"/>
      <c r="N13" s="5"/>
      <c r="O13" s="5"/>
      <c r="P13" s="15">
        <v>350</v>
      </c>
      <c r="Q13" s="5"/>
      <c r="R13" s="15">
        <f t="shared" si="0"/>
        <v>350</v>
      </c>
      <c r="S13" s="5">
        <v>150</v>
      </c>
      <c r="T13" s="15">
        <f t="shared" si="1"/>
        <v>200</v>
      </c>
      <c r="U13" s="4" t="s">
        <v>32</v>
      </c>
      <c r="V13" s="4" t="s">
        <v>32</v>
      </c>
      <c r="W13" s="4">
        <v>1</v>
      </c>
    </row>
    <row r="14" spans="1:24" ht="18" customHeight="1">
      <c r="A14">
        <f t="shared" si="2"/>
        <v>6</v>
      </c>
      <c r="B14" s="3" t="s">
        <v>59</v>
      </c>
      <c r="C14" s="3" t="s">
        <v>67</v>
      </c>
      <c r="D14" s="4">
        <v>26</v>
      </c>
      <c r="E14" s="4" t="s">
        <v>31</v>
      </c>
      <c r="F14" s="4"/>
      <c r="G14" s="4"/>
      <c r="H14" s="4"/>
      <c r="I14" s="4">
        <v>1</v>
      </c>
      <c r="J14" s="4"/>
      <c r="K14" s="4"/>
      <c r="L14" s="5">
        <v>40</v>
      </c>
      <c r="M14" s="5"/>
      <c r="N14" s="5"/>
      <c r="O14" s="5"/>
      <c r="P14" s="15">
        <v>350</v>
      </c>
      <c r="Q14" s="5"/>
      <c r="R14" s="15">
        <f t="shared" si="0"/>
        <v>390</v>
      </c>
      <c r="S14" s="5">
        <v>190</v>
      </c>
      <c r="T14" s="15">
        <f t="shared" si="1"/>
        <v>200</v>
      </c>
      <c r="U14" s="4" t="s">
        <v>32</v>
      </c>
      <c r="V14" s="4" t="s">
        <v>32</v>
      </c>
      <c r="W14" s="4">
        <v>2</v>
      </c>
    </row>
    <row r="15" spans="1:24" ht="18" customHeight="1">
      <c r="A15">
        <f t="shared" si="2"/>
        <v>7</v>
      </c>
      <c r="B15" s="3" t="s">
        <v>68</v>
      </c>
      <c r="C15" s="3" t="s">
        <v>69</v>
      </c>
      <c r="D15" s="4">
        <v>13</v>
      </c>
      <c r="E15" s="4" t="s">
        <v>31</v>
      </c>
      <c r="F15" s="4"/>
      <c r="G15" s="4">
        <v>1</v>
      </c>
      <c r="H15" s="4"/>
      <c r="I15" s="4"/>
      <c r="J15" s="4"/>
      <c r="K15" s="4"/>
      <c r="L15" s="5"/>
      <c r="M15" s="5"/>
      <c r="N15" s="5"/>
      <c r="O15" s="5"/>
      <c r="P15" s="15">
        <v>350</v>
      </c>
      <c r="Q15" s="5"/>
      <c r="R15" s="15">
        <f t="shared" si="0"/>
        <v>350</v>
      </c>
      <c r="S15" s="5">
        <v>150</v>
      </c>
      <c r="T15" s="15">
        <f t="shared" si="1"/>
        <v>200</v>
      </c>
      <c r="U15" s="4" t="s">
        <v>32</v>
      </c>
      <c r="V15" s="4" t="s">
        <v>32</v>
      </c>
      <c r="W15" s="4">
        <v>2</v>
      </c>
    </row>
    <row r="16" spans="1:24" ht="18" customHeight="1">
      <c r="A16">
        <f t="shared" si="2"/>
        <v>8</v>
      </c>
      <c r="B16" s="3" t="s">
        <v>70</v>
      </c>
      <c r="C16" s="3" t="s">
        <v>71</v>
      </c>
      <c r="D16" s="4">
        <v>14</v>
      </c>
      <c r="E16" s="4" t="s">
        <v>31</v>
      </c>
      <c r="F16" s="4">
        <v>1</v>
      </c>
      <c r="G16" s="4"/>
      <c r="H16" s="4"/>
      <c r="I16" s="4"/>
      <c r="J16" s="4"/>
      <c r="K16" s="4"/>
      <c r="L16" s="5"/>
      <c r="M16" s="5"/>
      <c r="N16" s="5"/>
      <c r="O16" s="5"/>
      <c r="P16" s="15">
        <v>350</v>
      </c>
      <c r="Q16" s="5"/>
      <c r="R16" s="15">
        <f t="shared" si="0"/>
        <v>350</v>
      </c>
      <c r="S16" s="5">
        <v>150</v>
      </c>
      <c r="T16" s="15">
        <f t="shared" si="1"/>
        <v>200</v>
      </c>
      <c r="U16" s="4" t="s">
        <v>32</v>
      </c>
      <c r="V16" s="4" t="s">
        <v>32</v>
      </c>
      <c r="W16" s="4">
        <v>2</v>
      </c>
    </row>
    <row r="17" spans="1:23" ht="18" customHeight="1">
      <c r="A17">
        <f t="shared" si="2"/>
        <v>9</v>
      </c>
      <c r="B17" s="3" t="s">
        <v>72</v>
      </c>
      <c r="C17" s="3" t="s">
        <v>73</v>
      </c>
      <c r="D17" s="4">
        <v>14</v>
      </c>
      <c r="E17" s="4" t="s">
        <v>31</v>
      </c>
      <c r="F17" s="4">
        <v>1</v>
      </c>
      <c r="G17" s="4"/>
      <c r="H17" s="4"/>
      <c r="I17" s="4"/>
      <c r="J17" s="4"/>
      <c r="K17" s="4"/>
      <c r="L17" s="5"/>
      <c r="M17" s="5"/>
      <c r="N17" s="5"/>
      <c r="O17" s="5"/>
      <c r="P17" s="15">
        <v>350</v>
      </c>
      <c r="Q17" s="5"/>
      <c r="R17" s="15">
        <f t="shared" si="0"/>
        <v>350</v>
      </c>
      <c r="S17" s="5">
        <v>150</v>
      </c>
      <c r="T17" s="15">
        <f t="shared" si="1"/>
        <v>200</v>
      </c>
      <c r="U17" s="4" t="s">
        <v>32</v>
      </c>
      <c r="V17" s="4" t="s">
        <v>32</v>
      </c>
      <c r="W17" s="4">
        <v>2</v>
      </c>
    </row>
    <row r="18" spans="1:23" ht="18" customHeight="1">
      <c r="A18">
        <f t="shared" si="2"/>
        <v>10</v>
      </c>
      <c r="B18" s="3" t="s">
        <v>74</v>
      </c>
      <c r="C18" s="3" t="s">
        <v>75</v>
      </c>
      <c r="D18" s="4">
        <v>14</v>
      </c>
      <c r="E18" s="4" t="s">
        <v>31</v>
      </c>
      <c r="F18" s="4">
        <v>1</v>
      </c>
      <c r="G18" s="4"/>
      <c r="H18" s="4"/>
      <c r="I18" s="4"/>
      <c r="J18" s="4"/>
      <c r="K18" s="4"/>
      <c r="L18" s="5"/>
      <c r="M18" s="5"/>
      <c r="N18" s="5"/>
      <c r="O18" s="5"/>
      <c r="P18" s="15">
        <v>350</v>
      </c>
      <c r="Q18" s="5"/>
      <c r="R18" s="15">
        <f t="shared" si="0"/>
        <v>350</v>
      </c>
      <c r="S18" s="5">
        <v>150</v>
      </c>
      <c r="T18" s="15">
        <f t="shared" si="1"/>
        <v>200</v>
      </c>
      <c r="U18" s="4" t="s">
        <v>32</v>
      </c>
      <c r="V18" s="4" t="s">
        <v>32</v>
      </c>
      <c r="W18" s="4">
        <v>2</v>
      </c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4</v>
      </c>
      <c r="G29" s="25">
        <f t="shared" si="3"/>
        <v>4</v>
      </c>
      <c r="H29" s="25">
        <f t="shared" si="3"/>
        <v>0</v>
      </c>
      <c r="I29" s="25">
        <f t="shared" si="3"/>
        <v>1</v>
      </c>
      <c r="J29" s="25">
        <f t="shared" si="3"/>
        <v>0</v>
      </c>
      <c r="K29" s="25">
        <f t="shared" si="3"/>
        <v>1</v>
      </c>
      <c r="L29" s="25">
        <f t="shared" si="3"/>
        <v>2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10</v>
      </c>
      <c r="Q29" s="25">
        <f t="shared" si="3"/>
        <v>0</v>
      </c>
      <c r="R29" s="26"/>
      <c r="S29" s="25">
        <f>COUNT(S9:S28)</f>
        <v>10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2</v>
      </c>
      <c r="E30" s="22">
        <v>5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80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3500</v>
      </c>
      <c r="Q30" s="28">
        <f t="shared" si="4"/>
        <v>0</v>
      </c>
      <c r="R30" s="28">
        <f t="shared" si="4"/>
        <v>3580</v>
      </c>
      <c r="S30" s="28">
        <f t="shared" si="4"/>
        <v>1580</v>
      </c>
      <c r="T30" s="28">
        <f t="shared" si="4"/>
        <v>2000</v>
      </c>
      <c r="U30" s="114"/>
      <c r="V30" s="115"/>
      <c r="W30" s="116"/>
    </row>
    <row r="31" spans="1:23">
      <c r="B31" s="107"/>
      <c r="C31" s="18" t="s">
        <v>35</v>
      </c>
      <c r="D31" s="21">
        <v>8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41093</v>
      </c>
      <c r="N31" s="123"/>
      <c r="O31" s="25" t="s">
        <v>50</v>
      </c>
      <c r="P31" s="124" t="s">
        <v>369</v>
      </c>
      <c r="Q31" s="124"/>
      <c r="R31" s="32" t="s">
        <v>38</v>
      </c>
      <c r="S31" s="34">
        <v>1580</v>
      </c>
      <c r="T31" s="36">
        <f>+R30-S31</f>
        <v>2000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5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2000</v>
      </c>
      <c r="U32" s="117"/>
      <c r="V32" s="118"/>
      <c r="W32" s="119"/>
    </row>
    <row r="33" spans="2:23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</row>
    <row r="34" spans="2:23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</row>
  </sheetData>
  <sheetProtection selectLockedCells="1"/>
  <mergeCells count="44">
    <mergeCell ref="B33:W34"/>
    <mergeCell ref="B6:B8"/>
    <mergeCell ref="C6:C8"/>
    <mergeCell ref="D6:D8"/>
    <mergeCell ref="F6:K6"/>
    <mergeCell ref="U29:W32"/>
    <mergeCell ref="P6:T6"/>
    <mergeCell ref="F30:K30"/>
    <mergeCell ref="M32:N32"/>
    <mergeCell ref="P31:Q31"/>
    <mergeCell ref="U6:V6"/>
    <mergeCell ref="H7:H8"/>
    <mergeCell ref="Q7:Q8"/>
    <mergeCell ref="T7:T8"/>
    <mergeCell ref="P32:Q32"/>
    <mergeCell ref="F31:K31"/>
    <mergeCell ref="P4:W4"/>
    <mergeCell ref="P5:W5"/>
    <mergeCell ref="E6:E8"/>
    <mergeCell ref="L2:O2"/>
    <mergeCell ref="L3:O3"/>
    <mergeCell ref="S7:S8"/>
    <mergeCell ref="L5:O5"/>
    <mergeCell ref="C2:K2"/>
    <mergeCell ref="R7:R8"/>
    <mergeCell ref="F7:F8"/>
    <mergeCell ref="G7:G8"/>
    <mergeCell ref="L4:O4"/>
    <mergeCell ref="F32:K32"/>
    <mergeCell ref="M31:N31"/>
    <mergeCell ref="L6:O6"/>
    <mergeCell ref="B1:C1"/>
    <mergeCell ref="C3:K3"/>
    <mergeCell ref="C4:K4"/>
    <mergeCell ref="C5:K5"/>
    <mergeCell ref="B29:B32"/>
    <mergeCell ref="C29:D29"/>
    <mergeCell ref="D1:Q1"/>
    <mergeCell ref="I7:I8"/>
    <mergeCell ref="J7:J8"/>
    <mergeCell ref="K7:K8"/>
    <mergeCell ref="P2:W2"/>
    <mergeCell ref="R1:W1"/>
    <mergeCell ref="P3:W3"/>
  </mergeCells>
  <phoneticPr fontId="19" type="noConversion"/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>
      <selection activeCell="J17" sqref="J17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1010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1011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1014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1012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1015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1013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1022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1016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738</v>
      </c>
      <c r="C9" s="3" t="s">
        <v>1017</v>
      </c>
      <c r="D9" s="4">
        <v>65</v>
      </c>
      <c r="E9" s="4" t="s">
        <v>31</v>
      </c>
      <c r="F9" s="4"/>
      <c r="G9" s="4"/>
      <c r="H9" s="4">
        <v>1</v>
      </c>
      <c r="I9" s="4"/>
      <c r="J9" s="4"/>
      <c r="K9" s="4"/>
      <c r="L9" s="5"/>
      <c r="M9" s="5"/>
      <c r="N9" s="5"/>
      <c r="O9" s="5">
        <v>20</v>
      </c>
      <c r="P9" s="15">
        <v>350</v>
      </c>
      <c r="Q9" s="5"/>
      <c r="R9" s="15">
        <f t="shared" ref="R9:R28" si="0">SUM(L9:Q9)</f>
        <v>370</v>
      </c>
      <c r="S9" s="5"/>
      <c r="T9" s="15">
        <f t="shared" ref="T9:T28" si="1">+R9-S9</f>
        <v>370</v>
      </c>
      <c r="U9" s="4"/>
      <c r="V9" s="4"/>
      <c r="W9" s="4">
        <v>1</v>
      </c>
    </row>
    <row r="10" spans="1:24" ht="18" customHeight="1">
      <c r="A10">
        <f>+A9+1</f>
        <v>2</v>
      </c>
      <c r="B10" s="3" t="s">
        <v>738</v>
      </c>
      <c r="C10" s="3" t="s">
        <v>661</v>
      </c>
      <c r="D10" s="4">
        <v>13</v>
      </c>
      <c r="E10" s="4" t="s">
        <v>31</v>
      </c>
      <c r="F10" s="4"/>
      <c r="G10" s="4"/>
      <c r="H10" s="4">
        <v>1</v>
      </c>
      <c r="I10" s="4"/>
      <c r="J10" s="4"/>
      <c r="K10" s="4"/>
      <c r="L10" s="5"/>
      <c r="M10" s="5"/>
      <c r="N10" s="5"/>
      <c r="O10" s="5">
        <v>20</v>
      </c>
      <c r="P10" s="15">
        <v>350</v>
      </c>
      <c r="Q10" s="5"/>
      <c r="R10" s="15">
        <f t="shared" si="0"/>
        <v>370</v>
      </c>
      <c r="S10" s="5"/>
      <c r="T10" s="15">
        <f t="shared" si="1"/>
        <v>370</v>
      </c>
      <c r="U10" s="4"/>
      <c r="V10" s="4"/>
      <c r="W10" s="4">
        <v>1</v>
      </c>
    </row>
    <row r="11" spans="1:24" ht="18" customHeight="1">
      <c r="A11">
        <f>+A10+1</f>
        <v>3</v>
      </c>
      <c r="B11" s="3" t="s">
        <v>1018</v>
      </c>
      <c r="C11" s="3" t="s">
        <v>1019</v>
      </c>
      <c r="D11" s="4">
        <v>10</v>
      </c>
      <c r="E11" s="4" t="s">
        <v>31</v>
      </c>
      <c r="F11" s="4">
        <v>1</v>
      </c>
      <c r="G11" s="4"/>
      <c r="H11" s="4"/>
      <c r="I11" s="4"/>
      <c r="J11" s="4"/>
      <c r="K11" s="4"/>
      <c r="L11" s="5"/>
      <c r="M11" s="5"/>
      <c r="N11" s="5"/>
      <c r="O11" s="5">
        <v>20</v>
      </c>
      <c r="P11" s="15">
        <v>350</v>
      </c>
      <c r="Q11" s="5"/>
      <c r="R11" s="15">
        <f t="shared" si="0"/>
        <v>370</v>
      </c>
      <c r="S11" s="5"/>
      <c r="T11" s="15">
        <f t="shared" si="1"/>
        <v>370</v>
      </c>
      <c r="U11" s="4"/>
      <c r="V11" s="4"/>
      <c r="W11" s="4">
        <v>1</v>
      </c>
    </row>
    <row r="12" spans="1:24" ht="18" customHeight="1">
      <c r="A12">
        <f>+A11+1</f>
        <v>4</v>
      </c>
      <c r="B12" s="3" t="s">
        <v>1020</v>
      </c>
      <c r="C12" s="3" t="s">
        <v>1021</v>
      </c>
      <c r="D12" s="4">
        <v>14</v>
      </c>
      <c r="E12" s="4" t="s">
        <v>18</v>
      </c>
      <c r="F12" s="4">
        <v>1</v>
      </c>
      <c r="G12" s="4"/>
      <c r="H12" s="4"/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/>
      <c r="T12" s="15">
        <f t="shared" si="1"/>
        <v>350</v>
      </c>
      <c r="U12" s="4"/>
      <c r="V12" s="4"/>
      <c r="W12" s="4"/>
      <c r="X12" s="2"/>
    </row>
    <row r="13" spans="1:24" ht="18" customHeight="1">
      <c r="A13">
        <f t="shared" ref="A13:A28" si="2">+A12+1</f>
        <v>5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/>
      <c r="R13" s="15">
        <f t="shared" si="0"/>
        <v>0</v>
      </c>
      <c r="S13" s="5"/>
      <c r="T13" s="15">
        <f t="shared" si="1"/>
        <v>0</v>
      </c>
      <c r="U13" s="4"/>
      <c r="V13" s="4"/>
      <c r="W13" s="4"/>
    </row>
    <row r="14" spans="1:24" ht="18" customHeight="1">
      <c r="A14">
        <f t="shared" si="2"/>
        <v>6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2</v>
      </c>
      <c r="G29" s="25">
        <f t="shared" si="3"/>
        <v>0</v>
      </c>
      <c r="H29" s="25">
        <f t="shared" si="3"/>
        <v>2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3</v>
      </c>
      <c r="P29" s="25">
        <f t="shared" si="3"/>
        <v>4</v>
      </c>
      <c r="Q29" s="25">
        <f t="shared" si="3"/>
        <v>0</v>
      </c>
      <c r="R29" s="26"/>
      <c r="S29" s="25">
        <f>COUNT(S9:S28)</f>
        <v>0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1</v>
      </c>
      <c r="E30" s="39">
        <v>1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60</v>
      </c>
      <c r="P30" s="28">
        <f t="shared" si="4"/>
        <v>1400</v>
      </c>
      <c r="Q30" s="28">
        <f t="shared" si="4"/>
        <v>0</v>
      </c>
      <c r="R30" s="28">
        <f t="shared" si="4"/>
        <v>1460</v>
      </c>
      <c r="S30" s="28">
        <f t="shared" si="4"/>
        <v>0</v>
      </c>
      <c r="T30" s="28">
        <f t="shared" si="4"/>
        <v>1460</v>
      </c>
      <c r="U30" s="114"/>
      <c r="V30" s="115"/>
      <c r="W30" s="116"/>
    </row>
    <row r="31" spans="1:23">
      <c r="B31" s="107"/>
      <c r="C31" s="18" t="s">
        <v>35</v>
      </c>
      <c r="D31" s="21">
        <v>2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/>
      <c r="N31" s="123"/>
      <c r="O31" s="25" t="s">
        <v>50</v>
      </c>
      <c r="P31" s="124"/>
      <c r="Q31" s="124"/>
      <c r="R31" s="32" t="s">
        <v>38</v>
      </c>
      <c r="S31" s="43"/>
      <c r="T31" s="36">
        <f>+R30-S31</f>
        <v>1460</v>
      </c>
      <c r="U31" s="114"/>
      <c r="V31" s="115"/>
      <c r="W31" s="116"/>
    </row>
    <row r="32" spans="1:23">
      <c r="B32" s="108"/>
      <c r="C32" s="19" t="s">
        <v>16</v>
      </c>
      <c r="D32" s="38">
        <v>1</v>
      </c>
      <c r="E32" s="24">
        <v>3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1460</v>
      </c>
      <c r="U32" s="117"/>
      <c r="V32" s="118"/>
      <c r="W32" s="119"/>
    </row>
    <row r="33" spans="2:23">
      <c r="B33" s="102" t="s">
        <v>1100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opLeftCell="A19" workbookViewId="0">
      <selection activeCell="P36" sqref="P36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435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436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440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437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441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438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442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439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443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444</v>
      </c>
      <c r="C9" s="3" t="s">
        <v>445</v>
      </c>
      <c r="D9" s="4">
        <v>18</v>
      </c>
      <c r="E9" s="4" t="s">
        <v>18</v>
      </c>
      <c r="F9" s="4"/>
      <c r="G9" s="4">
        <v>1</v>
      </c>
      <c r="H9" s="4"/>
      <c r="I9" s="4"/>
      <c r="J9" s="4"/>
      <c r="K9" s="4"/>
      <c r="L9" s="5"/>
      <c r="M9" s="5"/>
      <c r="N9" s="5">
        <v>50</v>
      </c>
      <c r="O9" s="5"/>
      <c r="P9" s="15">
        <v>350</v>
      </c>
      <c r="Q9" s="5"/>
      <c r="R9" s="15">
        <f t="shared" ref="R9:R34" si="0">SUM(L9:Q9)</f>
        <v>400</v>
      </c>
      <c r="S9" s="5">
        <v>150</v>
      </c>
      <c r="T9" s="15">
        <f t="shared" ref="T9:T34" si="1">+R9-S9</f>
        <v>250</v>
      </c>
      <c r="U9" s="4" t="s">
        <v>32</v>
      </c>
      <c r="V9" s="4" t="s">
        <v>32</v>
      </c>
      <c r="W9" s="4">
        <v>1</v>
      </c>
    </row>
    <row r="10" spans="1:24" ht="18" customHeight="1">
      <c r="A10">
        <f>+A9+1</f>
        <v>2</v>
      </c>
      <c r="B10" s="3" t="s">
        <v>446</v>
      </c>
      <c r="C10" s="3" t="s">
        <v>447</v>
      </c>
      <c r="D10" s="4">
        <v>34</v>
      </c>
      <c r="E10" s="4" t="s">
        <v>18</v>
      </c>
      <c r="F10" s="4"/>
      <c r="G10" s="4"/>
      <c r="H10" s="4"/>
      <c r="I10" s="4">
        <v>1</v>
      </c>
      <c r="J10" s="4"/>
      <c r="K10" s="4"/>
      <c r="L10" s="5"/>
      <c r="M10" s="5"/>
      <c r="N10" s="5">
        <v>50</v>
      </c>
      <c r="O10" s="5"/>
      <c r="P10" s="15">
        <v>350</v>
      </c>
      <c r="Q10" s="5"/>
      <c r="R10" s="15">
        <f t="shared" si="0"/>
        <v>400</v>
      </c>
      <c r="S10" s="5">
        <v>150</v>
      </c>
      <c r="T10" s="15">
        <f t="shared" si="1"/>
        <v>250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 t="s">
        <v>448</v>
      </c>
      <c r="C11" s="3" t="s">
        <v>398</v>
      </c>
      <c r="D11" s="4">
        <v>28</v>
      </c>
      <c r="E11" s="4" t="s">
        <v>18</v>
      </c>
      <c r="F11" s="4"/>
      <c r="G11" s="4"/>
      <c r="H11" s="4"/>
      <c r="I11" s="4">
        <v>1</v>
      </c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4" t="s">
        <v>32</v>
      </c>
      <c r="V11" s="4" t="s">
        <v>32</v>
      </c>
      <c r="W11" s="4">
        <v>2</v>
      </c>
    </row>
    <row r="12" spans="1:24" ht="18" customHeight="1">
      <c r="A12">
        <f>+A11+1</f>
        <v>4</v>
      </c>
      <c r="B12" s="61" t="s">
        <v>1157</v>
      </c>
      <c r="C12" s="61" t="s">
        <v>993</v>
      </c>
      <c r="D12" s="4">
        <v>18</v>
      </c>
      <c r="E12" s="4" t="s">
        <v>18</v>
      </c>
      <c r="F12" s="4"/>
      <c r="G12" s="4">
        <v>1</v>
      </c>
      <c r="H12" s="4"/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4" t="s">
        <v>32</v>
      </c>
      <c r="V12" s="4" t="s">
        <v>32</v>
      </c>
      <c r="W12" s="4">
        <v>2</v>
      </c>
      <c r="X12" s="2"/>
    </row>
    <row r="13" spans="1:24" ht="18" customHeight="1">
      <c r="A13">
        <f t="shared" ref="A13:A34" si="2">+A12+1</f>
        <v>5</v>
      </c>
      <c r="B13" s="3" t="s">
        <v>478</v>
      </c>
      <c r="C13" s="3" t="s">
        <v>450</v>
      </c>
      <c r="D13" s="4">
        <v>14</v>
      </c>
      <c r="E13" s="4" t="s">
        <v>18</v>
      </c>
      <c r="F13" s="4"/>
      <c r="G13" s="4">
        <v>1</v>
      </c>
      <c r="H13" s="4"/>
      <c r="I13" s="4"/>
      <c r="J13" s="4"/>
      <c r="K13" s="4"/>
      <c r="L13" s="5"/>
      <c r="M13" s="5"/>
      <c r="N13" s="5"/>
      <c r="O13" s="5"/>
      <c r="P13" s="15">
        <v>350</v>
      </c>
      <c r="Q13" s="5"/>
      <c r="R13" s="15">
        <f t="shared" si="0"/>
        <v>350</v>
      </c>
      <c r="S13" s="5">
        <v>150</v>
      </c>
      <c r="T13" s="15">
        <f t="shared" si="1"/>
        <v>200</v>
      </c>
      <c r="U13" s="4" t="s">
        <v>32</v>
      </c>
      <c r="V13" s="4" t="s">
        <v>32</v>
      </c>
      <c r="W13" s="4">
        <v>2</v>
      </c>
    </row>
    <row r="14" spans="1:24" ht="18" customHeight="1">
      <c r="A14">
        <f t="shared" si="2"/>
        <v>6</v>
      </c>
      <c r="B14" s="3" t="s">
        <v>451</v>
      </c>
      <c r="C14" s="3" t="s">
        <v>122</v>
      </c>
      <c r="D14" s="4">
        <v>15</v>
      </c>
      <c r="E14" s="4" t="s">
        <v>18</v>
      </c>
      <c r="F14" s="4"/>
      <c r="G14" s="4">
        <v>1</v>
      </c>
      <c r="H14" s="4"/>
      <c r="I14" s="4"/>
      <c r="J14" s="4"/>
      <c r="K14" s="4"/>
      <c r="L14" s="5"/>
      <c r="M14" s="5"/>
      <c r="N14" s="5"/>
      <c r="O14" s="5"/>
      <c r="P14" s="15">
        <v>350</v>
      </c>
      <c r="Q14" s="5"/>
      <c r="R14" s="15">
        <f t="shared" si="0"/>
        <v>350</v>
      </c>
      <c r="S14" s="5">
        <v>150</v>
      </c>
      <c r="T14" s="15">
        <f t="shared" si="1"/>
        <v>200</v>
      </c>
      <c r="U14" s="4" t="s">
        <v>32</v>
      </c>
      <c r="V14" s="4" t="s">
        <v>32</v>
      </c>
      <c r="W14" s="4">
        <v>2</v>
      </c>
    </row>
    <row r="15" spans="1:24" ht="18" customHeight="1">
      <c r="A15">
        <f t="shared" si="2"/>
        <v>7</v>
      </c>
      <c r="B15" s="3" t="s">
        <v>452</v>
      </c>
      <c r="C15" s="3" t="s">
        <v>254</v>
      </c>
      <c r="D15" s="4">
        <v>23</v>
      </c>
      <c r="E15" s="4" t="s">
        <v>18</v>
      </c>
      <c r="F15" s="4"/>
      <c r="G15" s="4">
        <v>1</v>
      </c>
      <c r="H15" s="4"/>
      <c r="I15" s="4"/>
      <c r="J15" s="4"/>
      <c r="K15" s="4"/>
      <c r="L15" s="5"/>
      <c r="M15" s="5"/>
      <c r="N15" s="5"/>
      <c r="O15" s="5"/>
      <c r="P15" s="15">
        <v>350</v>
      </c>
      <c r="Q15" s="5"/>
      <c r="R15" s="15">
        <f t="shared" si="0"/>
        <v>350</v>
      </c>
      <c r="S15" s="5">
        <v>150</v>
      </c>
      <c r="T15" s="15">
        <f t="shared" si="1"/>
        <v>200</v>
      </c>
      <c r="U15" s="4" t="s">
        <v>32</v>
      </c>
      <c r="V15" s="4" t="s">
        <v>32</v>
      </c>
      <c r="W15" s="4">
        <v>3</v>
      </c>
    </row>
    <row r="16" spans="1:24" ht="18" customHeight="1">
      <c r="A16">
        <f t="shared" si="2"/>
        <v>8</v>
      </c>
      <c r="B16" s="3" t="s">
        <v>449</v>
      </c>
      <c r="C16" s="3" t="s">
        <v>453</v>
      </c>
      <c r="D16" s="4">
        <v>19</v>
      </c>
      <c r="E16" s="4" t="s">
        <v>18</v>
      </c>
      <c r="F16" s="4">
        <v>1</v>
      </c>
      <c r="G16" s="4"/>
      <c r="H16" s="4"/>
      <c r="I16" s="4"/>
      <c r="J16" s="4"/>
      <c r="K16" s="4"/>
      <c r="L16" s="5"/>
      <c r="M16" s="5"/>
      <c r="N16" s="5"/>
      <c r="O16" s="5"/>
      <c r="P16" s="15">
        <v>350</v>
      </c>
      <c r="Q16" s="5"/>
      <c r="R16" s="15">
        <f t="shared" si="0"/>
        <v>350</v>
      </c>
      <c r="S16" s="5">
        <v>150</v>
      </c>
      <c r="T16" s="15">
        <f t="shared" si="1"/>
        <v>200</v>
      </c>
      <c r="U16" s="4" t="s">
        <v>32</v>
      </c>
      <c r="V16" s="4" t="s">
        <v>32</v>
      </c>
      <c r="W16" s="4">
        <v>3</v>
      </c>
    </row>
    <row r="17" spans="1:23" ht="18" customHeight="1">
      <c r="A17">
        <f t="shared" si="2"/>
        <v>9</v>
      </c>
      <c r="B17" s="3" t="s">
        <v>454</v>
      </c>
      <c r="C17" s="3" t="s">
        <v>455</v>
      </c>
      <c r="D17" s="4">
        <v>15</v>
      </c>
      <c r="E17" s="4" t="s">
        <v>18</v>
      </c>
      <c r="F17" s="4"/>
      <c r="G17" s="4"/>
      <c r="H17" s="4">
        <v>1</v>
      </c>
      <c r="I17" s="4"/>
      <c r="J17" s="4"/>
      <c r="K17" s="4"/>
      <c r="L17" s="5"/>
      <c r="M17" s="5"/>
      <c r="N17" s="5"/>
      <c r="O17" s="5"/>
      <c r="P17" s="15">
        <v>350</v>
      </c>
      <c r="Q17" s="5"/>
      <c r="R17" s="15">
        <f t="shared" si="0"/>
        <v>350</v>
      </c>
      <c r="S17" s="5">
        <v>150</v>
      </c>
      <c r="T17" s="15">
        <f t="shared" si="1"/>
        <v>200</v>
      </c>
      <c r="U17" s="4" t="s">
        <v>32</v>
      </c>
      <c r="V17" s="4" t="s">
        <v>32</v>
      </c>
      <c r="W17" s="4">
        <v>3</v>
      </c>
    </row>
    <row r="18" spans="1:23" ht="18" customHeight="1">
      <c r="A18">
        <f t="shared" si="2"/>
        <v>10</v>
      </c>
      <c r="B18" s="3" t="s">
        <v>456</v>
      </c>
      <c r="C18" s="3" t="s">
        <v>457</v>
      </c>
      <c r="D18" s="4">
        <v>15</v>
      </c>
      <c r="E18" s="4" t="s">
        <v>18</v>
      </c>
      <c r="F18" s="4"/>
      <c r="G18" s="4">
        <v>1</v>
      </c>
      <c r="H18" s="4"/>
      <c r="I18" s="4"/>
      <c r="J18" s="4"/>
      <c r="K18" s="4"/>
      <c r="L18" s="5"/>
      <c r="M18" s="5"/>
      <c r="N18" s="5"/>
      <c r="O18" s="5"/>
      <c r="P18" s="15">
        <v>350</v>
      </c>
      <c r="Q18" s="5"/>
      <c r="R18" s="15">
        <f t="shared" si="0"/>
        <v>350</v>
      </c>
      <c r="S18" s="5">
        <v>150</v>
      </c>
      <c r="T18" s="15">
        <f t="shared" si="1"/>
        <v>200</v>
      </c>
      <c r="U18" s="4" t="s">
        <v>32</v>
      </c>
      <c r="V18" s="4" t="s">
        <v>32</v>
      </c>
      <c r="W18" s="4">
        <v>3</v>
      </c>
    </row>
    <row r="19" spans="1:23" ht="18" customHeight="1">
      <c r="A19">
        <f t="shared" si="2"/>
        <v>11</v>
      </c>
      <c r="B19" s="3" t="s">
        <v>448</v>
      </c>
      <c r="C19" s="3" t="s">
        <v>458</v>
      </c>
      <c r="D19" s="4">
        <v>24</v>
      </c>
      <c r="E19" s="4" t="s">
        <v>31</v>
      </c>
      <c r="F19" s="4"/>
      <c r="G19" s="4"/>
      <c r="H19" s="4">
        <v>1</v>
      </c>
      <c r="I19" s="4"/>
      <c r="J19" s="4"/>
      <c r="K19" s="4"/>
      <c r="L19" s="5"/>
      <c r="M19" s="5"/>
      <c r="N19" s="5"/>
      <c r="O19" s="5">
        <v>20</v>
      </c>
      <c r="P19" s="15">
        <v>350</v>
      </c>
      <c r="Q19" s="5"/>
      <c r="R19" s="15">
        <f t="shared" si="0"/>
        <v>370</v>
      </c>
      <c r="S19" s="5">
        <v>150</v>
      </c>
      <c r="T19" s="15">
        <f t="shared" si="1"/>
        <v>220</v>
      </c>
      <c r="U19" s="4" t="s">
        <v>32</v>
      </c>
      <c r="V19" s="4" t="s">
        <v>32</v>
      </c>
      <c r="W19" s="4">
        <v>4</v>
      </c>
    </row>
    <row r="20" spans="1:23" ht="18" customHeight="1">
      <c r="A20">
        <f t="shared" si="2"/>
        <v>12</v>
      </c>
      <c r="B20" s="3" t="s">
        <v>459</v>
      </c>
      <c r="C20" s="3" t="s">
        <v>460</v>
      </c>
      <c r="D20" s="4">
        <v>19</v>
      </c>
      <c r="E20" s="4" t="s">
        <v>31</v>
      </c>
      <c r="F20" s="4"/>
      <c r="G20" s="4"/>
      <c r="H20" s="4">
        <v>1</v>
      </c>
      <c r="I20" s="4"/>
      <c r="J20" s="4"/>
      <c r="K20" s="4"/>
      <c r="L20" s="5"/>
      <c r="M20" s="5"/>
      <c r="N20" s="5"/>
      <c r="O20" s="5">
        <v>20</v>
      </c>
      <c r="P20" s="15">
        <v>350</v>
      </c>
      <c r="Q20" s="5"/>
      <c r="R20" s="15">
        <f t="shared" si="0"/>
        <v>370</v>
      </c>
      <c r="S20" s="5">
        <v>150</v>
      </c>
      <c r="T20" s="15">
        <f t="shared" si="1"/>
        <v>220</v>
      </c>
      <c r="U20" s="4" t="s">
        <v>32</v>
      </c>
      <c r="V20" s="4" t="s">
        <v>32</v>
      </c>
      <c r="W20" s="4">
        <v>4</v>
      </c>
    </row>
    <row r="21" spans="1:23" ht="18" customHeight="1">
      <c r="A21">
        <f t="shared" si="2"/>
        <v>13</v>
      </c>
      <c r="B21" s="3" t="s">
        <v>456</v>
      </c>
      <c r="C21" s="3" t="s">
        <v>461</v>
      </c>
      <c r="D21" s="4">
        <v>18</v>
      </c>
      <c r="E21" s="4" t="s">
        <v>31</v>
      </c>
      <c r="F21" s="4"/>
      <c r="G21" s="4"/>
      <c r="H21" s="4">
        <v>1</v>
      </c>
      <c r="I21" s="4"/>
      <c r="J21" s="4"/>
      <c r="K21" s="4"/>
      <c r="L21" s="5"/>
      <c r="M21" s="5"/>
      <c r="N21" s="5"/>
      <c r="O21" s="5">
        <v>20</v>
      </c>
      <c r="P21" s="15">
        <v>350</v>
      </c>
      <c r="Q21" s="5"/>
      <c r="R21" s="15">
        <f t="shared" si="0"/>
        <v>370</v>
      </c>
      <c r="S21" s="5">
        <v>150</v>
      </c>
      <c r="T21" s="15">
        <f t="shared" si="1"/>
        <v>220</v>
      </c>
      <c r="U21" s="4" t="s">
        <v>32</v>
      </c>
      <c r="V21" s="4" t="s">
        <v>32</v>
      </c>
      <c r="W21" s="4">
        <v>4</v>
      </c>
    </row>
    <row r="22" spans="1:23" ht="18" customHeight="1">
      <c r="A22">
        <f t="shared" si="2"/>
        <v>14</v>
      </c>
      <c r="B22" s="3" t="s">
        <v>449</v>
      </c>
      <c r="C22" s="3" t="s">
        <v>462</v>
      </c>
      <c r="D22" s="4">
        <v>12</v>
      </c>
      <c r="E22" s="4" t="s">
        <v>31</v>
      </c>
      <c r="F22" s="4">
        <v>1</v>
      </c>
      <c r="G22" s="4"/>
      <c r="H22" s="4"/>
      <c r="I22" s="4"/>
      <c r="J22" s="4"/>
      <c r="K22" s="4"/>
      <c r="L22" s="5"/>
      <c r="M22" s="5"/>
      <c r="N22" s="5"/>
      <c r="O22" s="5"/>
      <c r="P22" s="15">
        <v>350</v>
      </c>
      <c r="Q22" s="5"/>
      <c r="R22" s="15">
        <f>SUM(L22:Q22)</f>
        <v>350</v>
      </c>
      <c r="S22" s="5">
        <v>150</v>
      </c>
      <c r="T22" s="15">
        <f>+R22-S22</f>
        <v>200</v>
      </c>
      <c r="U22" s="4" t="s">
        <v>32</v>
      </c>
      <c r="V22" s="4" t="s">
        <v>32</v>
      </c>
      <c r="W22" s="4">
        <v>5</v>
      </c>
    </row>
    <row r="23" spans="1:23" ht="18" customHeight="1">
      <c r="A23">
        <f t="shared" si="2"/>
        <v>15</v>
      </c>
      <c r="B23" s="3" t="s">
        <v>449</v>
      </c>
      <c r="C23" s="3" t="s">
        <v>463</v>
      </c>
      <c r="D23" s="4">
        <v>14</v>
      </c>
      <c r="E23" s="4" t="s">
        <v>31</v>
      </c>
      <c r="F23" s="4">
        <v>1</v>
      </c>
      <c r="G23" s="4"/>
      <c r="H23" s="4"/>
      <c r="I23" s="4"/>
      <c r="J23" s="4"/>
      <c r="K23" s="4"/>
      <c r="L23" s="5"/>
      <c r="M23" s="5"/>
      <c r="N23" s="5"/>
      <c r="O23" s="5"/>
      <c r="P23" s="15">
        <v>350</v>
      </c>
      <c r="Q23" s="5"/>
      <c r="R23" s="15">
        <f>SUM(L23:Q23)</f>
        <v>350</v>
      </c>
      <c r="S23" s="5">
        <v>150</v>
      </c>
      <c r="T23" s="15">
        <f>+R23-S23</f>
        <v>200</v>
      </c>
      <c r="U23" s="4" t="s">
        <v>32</v>
      </c>
      <c r="V23" s="4" t="s">
        <v>32</v>
      </c>
      <c r="W23" s="4">
        <v>5</v>
      </c>
    </row>
    <row r="24" spans="1:23" ht="18" customHeight="1">
      <c r="A24">
        <f t="shared" si="2"/>
        <v>16</v>
      </c>
      <c r="B24" s="3" t="s">
        <v>449</v>
      </c>
      <c r="C24" s="3" t="s">
        <v>464</v>
      </c>
      <c r="D24" s="4">
        <v>50</v>
      </c>
      <c r="E24" s="4" t="s">
        <v>31</v>
      </c>
      <c r="F24" s="4"/>
      <c r="G24" s="4"/>
      <c r="H24" s="4">
        <v>1</v>
      </c>
      <c r="I24" s="4"/>
      <c r="J24" s="4"/>
      <c r="K24" s="4"/>
      <c r="L24" s="5"/>
      <c r="M24" s="5"/>
      <c r="N24" s="5"/>
      <c r="O24" s="5"/>
      <c r="P24" s="15">
        <v>350</v>
      </c>
      <c r="Q24" s="5"/>
      <c r="R24" s="15">
        <f>SUM(L24:Q24)</f>
        <v>350</v>
      </c>
      <c r="S24" s="5">
        <v>150</v>
      </c>
      <c r="T24" s="15">
        <f>+R24-S24</f>
        <v>200</v>
      </c>
      <c r="U24" s="4" t="s">
        <v>32</v>
      </c>
      <c r="V24" s="4" t="s">
        <v>32</v>
      </c>
      <c r="W24" s="4">
        <v>5</v>
      </c>
    </row>
    <row r="25" spans="1:23" ht="18" customHeight="1">
      <c r="A25">
        <f t="shared" si="2"/>
        <v>17</v>
      </c>
      <c r="B25" s="3" t="s">
        <v>465</v>
      </c>
      <c r="C25" s="3" t="s">
        <v>466</v>
      </c>
      <c r="D25" s="4">
        <v>14</v>
      </c>
      <c r="E25" s="4" t="s">
        <v>31</v>
      </c>
      <c r="F25" s="4"/>
      <c r="G25" s="4"/>
      <c r="H25" s="4"/>
      <c r="I25" s="4"/>
      <c r="J25" s="4">
        <v>1</v>
      </c>
      <c r="K25" s="4"/>
      <c r="L25" s="5"/>
      <c r="M25" s="5"/>
      <c r="N25" s="5"/>
      <c r="O25" s="5"/>
      <c r="P25" s="15">
        <v>350</v>
      </c>
      <c r="Q25" s="5"/>
      <c r="R25" s="15">
        <f>SUM(L25:Q25)</f>
        <v>350</v>
      </c>
      <c r="S25" s="5">
        <v>150</v>
      </c>
      <c r="T25" s="15">
        <f>+R25-S25</f>
        <v>200</v>
      </c>
      <c r="U25" s="4" t="s">
        <v>32</v>
      </c>
      <c r="V25" s="4" t="s">
        <v>32</v>
      </c>
      <c r="W25" s="4">
        <v>5</v>
      </c>
    </row>
    <row r="26" spans="1:23" ht="18" customHeight="1">
      <c r="A26">
        <f t="shared" si="2"/>
        <v>18</v>
      </c>
      <c r="B26" s="3" t="s">
        <v>467</v>
      </c>
      <c r="C26" s="3" t="s">
        <v>468</v>
      </c>
      <c r="D26" s="4">
        <v>49</v>
      </c>
      <c r="E26" s="4" t="s">
        <v>31</v>
      </c>
      <c r="F26" s="4"/>
      <c r="G26" s="4"/>
      <c r="H26" s="4"/>
      <c r="I26" s="4"/>
      <c r="J26" s="4"/>
      <c r="K26" s="4">
        <v>1</v>
      </c>
      <c r="L26" s="5"/>
      <c r="M26" s="5"/>
      <c r="N26" s="5"/>
      <c r="O26" s="5"/>
      <c r="P26" s="15">
        <v>350</v>
      </c>
      <c r="Q26" s="5"/>
      <c r="R26" s="15">
        <f>SUM(L26:Q26)</f>
        <v>350</v>
      </c>
      <c r="S26" s="5">
        <v>150</v>
      </c>
      <c r="T26" s="15">
        <f>+R26-S26</f>
        <v>200</v>
      </c>
      <c r="U26" s="4" t="s">
        <v>32</v>
      </c>
      <c r="V26" s="4" t="s">
        <v>32</v>
      </c>
      <c r="W26" s="4">
        <v>6</v>
      </c>
    </row>
    <row r="27" spans="1:23" ht="18" customHeight="1">
      <c r="A27">
        <f t="shared" si="2"/>
        <v>19</v>
      </c>
      <c r="B27" s="3" t="s">
        <v>469</v>
      </c>
      <c r="C27" s="3" t="s">
        <v>470</v>
      </c>
      <c r="D27" s="4">
        <v>12</v>
      </c>
      <c r="E27" s="4" t="s">
        <v>31</v>
      </c>
      <c r="F27" s="4">
        <v>1</v>
      </c>
      <c r="G27" s="4"/>
      <c r="H27" s="4"/>
      <c r="I27" s="4"/>
      <c r="J27" s="4"/>
      <c r="K27" s="4"/>
      <c r="L27" s="5"/>
      <c r="M27" s="5"/>
      <c r="N27" s="5"/>
      <c r="O27" s="5"/>
      <c r="P27" s="15">
        <v>350</v>
      </c>
      <c r="Q27" s="5"/>
      <c r="R27" s="15">
        <f t="shared" si="0"/>
        <v>350</v>
      </c>
      <c r="S27" s="5">
        <v>150</v>
      </c>
      <c r="T27" s="15">
        <f t="shared" si="1"/>
        <v>200</v>
      </c>
      <c r="U27" s="4" t="s">
        <v>32</v>
      </c>
      <c r="V27" s="4" t="s">
        <v>32</v>
      </c>
      <c r="W27" s="4">
        <v>6</v>
      </c>
    </row>
    <row r="28" spans="1:23" ht="18" customHeight="1">
      <c r="A28">
        <f t="shared" si="2"/>
        <v>20</v>
      </c>
      <c r="B28" s="3" t="s">
        <v>389</v>
      </c>
      <c r="C28" s="3" t="s">
        <v>471</v>
      </c>
      <c r="D28" s="4">
        <v>12</v>
      </c>
      <c r="E28" s="4" t="s">
        <v>31</v>
      </c>
      <c r="F28" s="4"/>
      <c r="G28" s="4">
        <v>1</v>
      </c>
      <c r="H28" s="4"/>
      <c r="I28" s="4"/>
      <c r="J28" s="4"/>
      <c r="K28" s="4"/>
      <c r="L28" s="5"/>
      <c r="M28" s="5"/>
      <c r="N28" s="5"/>
      <c r="O28" s="5"/>
      <c r="P28" s="15">
        <v>350</v>
      </c>
      <c r="Q28" s="5"/>
      <c r="R28" s="15">
        <f t="shared" si="0"/>
        <v>350</v>
      </c>
      <c r="S28" s="5">
        <v>150</v>
      </c>
      <c r="T28" s="15">
        <f t="shared" si="1"/>
        <v>200</v>
      </c>
      <c r="U28" s="4" t="s">
        <v>32</v>
      </c>
      <c r="V28" s="4" t="s">
        <v>32</v>
      </c>
      <c r="W28" s="4">
        <v>6</v>
      </c>
    </row>
    <row r="29" spans="1:23" ht="18" customHeight="1">
      <c r="A29">
        <f t="shared" si="2"/>
        <v>21</v>
      </c>
      <c r="B29" s="3" t="s">
        <v>472</v>
      </c>
      <c r="C29" s="3" t="s">
        <v>406</v>
      </c>
      <c r="D29" s="4">
        <v>11</v>
      </c>
      <c r="E29" s="4" t="s">
        <v>31</v>
      </c>
      <c r="F29" s="4">
        <v>1</v>
      </c>
      <c r="G29" s="4"/>
      <c r="H29" s="4"/>
      <c r="I29" s="4"/>
      <c r="J29" s="4"/>
      <c r="K29" s="4"/>
      <c r="L29" s="5"/>
      <c r="M29" s="5"/>
      <c r="N29" s="5"/>
      <c r="O29" s="5"/>
      <c r="P29" s="15">
        <v>350</v>
      </c>
      <c r="Q29" s="5"/>
      <c r="R29" s="15">
        <f t="shared" si="0"/>
        <v>350</v>
      </c>
      <c r="S29" s="5">
        <v>150</v>
      </c>
      <c r="T29" s="15">
        <f t="shared" si="1"/>
        <v>200</v>
      </c>
      <c r="U29" s="4" t="s">
        <v>32</v>
      </c>
      <c r="V29" s="4" t="s">
        <v>32</v>
      </c>
      <c r="W29" s="4">
        <v>6</v>
      </c>
    </row>
    <row r="30" spans="1:23" ht="18" customHeight="1">
      <c r="A30">
        <f t="shared" si="2"/>
        <v>22</v>
      </c>
      <c r="B30" s="3" t="s">
        <v>449</v>
      </c>
      <c r="C30" s="3" t="s">
        <v>473</v>
      </c>
      <c r="D30" s="4">
        <v>16</v>
      </c>
      <c r="E30" s="4" t="s">
        <v>31</v>
      </c>
      <c r="F30" s="4">
        <v>1</v>
      </c>
      <c r="G30" s="4"/>
      <c r="H30" s="4"/>
      <c r="I30" s="4"/>
      <c r="J30" s="4"/>
      <c r="K30" s="4"/>
      <c r="L30" s="5"/>
      <c r="M30" s="5"/>
      <c r="N30" s="5"/>
      <c r="O30" s="5"/>
      <c r="P30" s="15">
        <v>350</v>
      </c>
      <c r="Q30" s="5"/>
      <c r="R30" s="15">
        <f t="shared" si="0"/>
        <v>350</v>
      </c>
      <c r="S30" s="5">
        <v>150</v>
      </c>
      <c r="T30" s="15">
        <f t="shared" si="1"/>
        <v>200</v>
      </c>
      <c r="U30" s="4" t="s">
        <v>32</v>
      </c>
      <c r="V30" s="4" t="s">
        <v>32</v>
      </c>
      <c r="W30" s="4">
        <v>7</v>
      </c>
    </row>
    <row r="31" spans="1:23" ht="18" customHeight="1">
      <c r="A31">
        <f t="shared" si="2"/>
        <v>23</v>
      </c>
      <c r="B31" s="3" t="s">
        <v>472</v>
      </c>
      <c r="C31" s="3" t="s">
        <v>474</v>
      </c>
      <c r="D31" s="4">
        <v>16</v>
      </c>
      <c r="E31" s="4" t="s">
        <v>31</v>
      </c>
      <c r="F31" s="4"/>
      <c r="G31" s="4">
        <v>1</v>
      </c>
      <c r="H31" s="4"/>
      <c r="I31" s="4"/>
      <c r="J31" s="4"/>
      <c r="K31" s="4"/>
      <c r="L31" s="5"/>
      <c r="M31" s="5"/>
      <c r="N31" s="5"/>
      <c r="O31" s="5"/>
      <c r="P31" s="15">
        <v>350</v>
      </c>
      <c r="Q31" s="5"/>
      <c r="R31" s="15">
        <f t="shared" si="0"/>
        <v>350</v>
      </c>
      <c r="S31" s="5">
        <v>150</v>
      </c>
      <c r="T31" s="15">
        <f t="shared" si="1"/>
        <v>200</v>
      </c>
      <c r="U31" s="4" t="s">
        <v>32</v>
      </c>
      <c r="V31" s="4" t="s">
        <v>32</v>
      </c>
      <c r="W31" s="4">
        <v>7</v>
      </c>
    </row>
    <row r="32" spans="1:23" ht="18" customHeight="1">
      <c r="A32">
        <f t="shared" si="2"/>
        <v>24</v>
      </c>
      <c r="B32" s="3" t="s">
        <v>475</v>
      </c>
      <c r="C32" s="3" t="s">
        <v>142</v>
      </c>
      <c r="D32" s="4">
        <v>16</v>
      </c>
      <c r="E32" s="4" t="s">
        <v>31</v>
      </c>
      <c r="F32" s="4">
        <v>1</v>
      </c>
      <c r="G32" s="4"/>
      <c r="H32" s="4"/>
      <c r="I32" s="4"/>
      <c r="J32" s="4"/>
      <c r="K32" s="4"/>
      <c r="L32" s="5"/>
      <c r="M32" s="5"/>
      <c r="N32" s="5"/>
      <c r="O32" s="5"/>
      <c r="P32" s="15">
        <v>350</v>
      </c>
      <c r="Q32" s="5"/>
      <c r="R32" s="15">
        <f t="shared" ref="R32:R33" si="3">SUM(L32:Q32)</f>
        <v>350</v>
      </c>
      <c r="S32" s="5">
        <v>150</v>
      </c>
      <c r="T32" s="15">
        <f t="shared" ref="T32:T33" si="4">+R32-S32</f>
        <v>200</v>
      </c>
      <c r="U32" s="4" t="s">
        <v>32</v>
      </c>
      <c r="V32" s="4" t="s">
        <v>32</v>
      </c>
      <c r="W32" s="4">
        <v>7</v>
      </c>
    </row>
    <row r="33" spans="1:23" ht="18" customHeight="1">
      <c r="A33">
        <f t="shared" si="2"/>
        <v>25</v>
      </c>
      <c r="B33" s="61" t="s">
        <v>1158</v>
      </c>
      <c r="C33" s="61" t="s">
        <v>1159</v>
      </c>
      <c r="D33" s="4">
        <v>33</v>
      </c>
      <c r="E33" s="6" t="s">
        <v>31</v>
      </c>
      <c r="F33" s="4"/>
      <c r="G33" s="4"/>
      <c r="H33" s="4"/>
      <c r="I33" s="4">
        <v>1</v>
      </c>
      <c r="J33" s="4"/>
      <c r="K33" s="4"/>
      <c r="L33" s="5"/>
      <c r="M33" s="5"/>
      <c r="N33" s="5"/>
      <c r="O33" s="5"/>
      <c r="P33" s="15">
        <v>350</v>
      </c>
      <c r="Q33" s="5"/>
      <c r="R33" s="15">
        <f t="shared" si="3"/>
        <v>350</v>
      </c>
      <c r="S33" s="5">
        <v>150</v>
      </c>
      <c r="T33" s="15">
        <f t="shared" si="4"/>
        <v>200</v>
      </c>
      <c r="U33" s="4" t="s">
        <v>32</v>
      </c>
      <c r="V33" s="4" t="s">
        <v>32</v>
      </c>
      <c r="W33" s="4">
        <v>7</v>
      </c>
    </row>
    <row r="34" spans="1:23" ht="18" customHeight="1">
      <c r="A34">
        <f t="shared" si="2"/>
        <v>26</v>
      </c>
      <c r="B34" s="3" t="s">
        <v>1071</v>
      </c>
      <c r="C34" s="3" t="s">
        <v>1072</v>
      </c>
      <c r="D34" s="4"/>
      <c r="E34" s="6"/>
      <c r="F34" s="4"/>
      <c r="G34" s="4"/>
      <c r="H34" s="4"/>
      <c r="I34" s="4"/>
      <c r="J34" s="4"/>
      <c r="K34" s="4"/>
      <c r="L34" s="5"/>
      <c r="M34" s="5">
        <v>200</v>
      </c>
      <c r="N34" s="5"/>
      <c r="O34" s="5"/>
      <c r="P34" s="15"/>
      <c r="Q34" s="5"/>
      <c r="R34" s="15">
        <f t="shared" si="0"/>
        <v>200</v>
      </c>
      <c r="S34" s="5"/>
      <c r="T34" s="15">
        <f t="shared" si="1"/>
        <v>200</v>
      </c>
      <c r="U34" s="4"/>
      <c r="V34" s="4"/>
      <c r="W34" s="4">
        <v>8</v>
      </c>
    </row>
    <row r="35" spans="1:23" ht="15.75" customHeight="1">
      <c r="B35" s="106" t="s">
        <v>43</v>
      </c>
      <c r="C35" s="109" t="s">
        <v>41</v>
      </c>
      <c r="D35" s="110"/>
      <c r="E35" s="16" t="s">
        <v>18</v>
      </c>
      <c r="F35" s="25">
        <f t="shared" ref="F35:Q35" si="5">COUNT(F9:F34)</f>
        <v>7</v>
      </c>
      <c r="G35" s="25">
        <f t="shared" si="5"/>
        <v>8</v>
      </c>
      <c r="H35" s="25">
        <f t="shared" si="5"/>
        <v>5</v>
      </c>
      <c r="I35" s="25">
        <f t="shared" si="5"/>
        <v>3</v>
      </c>
      <c r="J35" s="25">
        <f t="shared" si="5"/>
        <v>1</v>
      </c>
      <c r="K35" s="25">
        <f t="shared" si="5"/>
        <v>1</v>
      </c>
      <c r="L35" s="25">
        <f t="shared" si="5"/>
        <v>0</v>
      </c>
      <c r="M35" s="25">
        <f t="shared" si="5"/>
        <v>1</v>
      </c>
      <c r="N35" s="25">
        <f t="shared" si="5"/>
        <v>2</v>
      </c>
      <c r="O35" s="25">
        <f t="shared" si="5"/>
        <v>3</v>
      </c>
      <c r="P35" s="25">
        <f t="shared" si="5"/>
        <v>25</v>
      </c>
      <c r="Q35" s="25">
        <f t="shared" si="5"/>
        <v>0</v>
      </c>
      <c r="R35" s="26"/>
      <c r="S35" s="25">
        <f>COUNT(S9:S34)</f>
        <v>25</v>
      </c>
      <c r="T35" s="27"/>
      <c r="U35" s="111" t="s">
        <v>43</v>
      </c>
      <c r="V35" s="112"/>
      <c r="W35" s="113"/>
    </row>
    <row r="36" spans="1:23">
      <c r="B36" s="107"/>
      <c r="C36" s="17" t="s">
        <v>42</v>
      </c>
      <c r="D36" s="20">
        <v>10</v>
      </c>
      <c r="E36" s="39">
        <v>10</v>
      </c>
      <c r="F36" s="109" t="s">
        <v>23</v>
      </c>
      <c r="G36" s="120"/>
      <c r="H36" s="120"/>
      <c r="I36" s="120"/>
      <c r="J36" s="120"/>
      <c r="K36" s="120"/>
      <c r="L36" s="28">
        <f t="shared" ref="L36:T36" si="6">SUM(L9:L34)</f>
        <v>0</v>
      </c>
      <c r="M36" s="28">
        <f t="shared" si="6"/>
        <v>200</v>
      </c>
      <c r="N36" s="28">
        <f t="shared" si="6"/>
        <v>100</v>
      </c>
      <c r="O36" s="28">
        <f t="shared" si="6"/>
        <v>60</v>
      </c>
      <c r="P36" s="28">
        <f t="shared" si="6"/>
        <v>8750</v>
      </c>
      <c r="Q36" s="28">
        <f t="shared" si="6"/>
        <v>0</v>
      </c>
      <c r="R36" s="28">
        <f t="shared" si="6"/>
        <v>9110</v>
      </c>
      <c r="S36" s="28">
        <f t="shared" si="6"/>
        <v>3750</v>
      </c>
      <c r="T36" s="28">
        <f t="shared" si="6"/>
        <v>5360</v>
      </c>
      <c r="U36" s="114"/>
      <c r="V36" s="115"/>
      <c r="W36" s="116"/>
    </row>
    <row r="37" spans="1:23">
      <c r="B37" s="107"/>
      <c r="C37" s="18" t="s">
        <v>35</v>
      </c>
      <c r="D37" s="21">
        <v>14</v>
      </c>
      <c r="E37" s="23" t="s">
        <v>31</v>
      </c>
      <c r="F37" s="121" t="s">
        <v>40</v>
      </c>
      <c r="G37" s="121"/>
      <c r="H37" s="121"/>
      <c r="I37" s="121"/>
      <c r="J37" s="122"/>
      <c r="K37" s="122"/>
      <c r="L37" s="29" t="s">
        <v>37</v>
      </c>
      <c r="M37" s="123">
        <v>41086</v>
      </c>
      <c r="N37" s="123"/>
      <c r="O37" s="25" t="s">
        <v>50</v>
      </c>
      <c r="P37" s="124" t="s">
        <v>477</v>
      </c>
      <c r="Q37" s="124"/>
      <c r="R37" s="32" t="s">
        <v>38</v>
      </c>
      <c r="S37" s="34">
        <v>3750</v>
      </c>
      <c r="T37" s="36">
        <f>+R36-S37</f>
        <v>5360</v>
      </c>
      <c r="U37" s="114"/>
      <c r="V37" s="115"/>
      <c r="W37" s="116"/>
    </row>
    <row r="38" spans="1:23">
      <c r="B38" s="108"/>
      <c r="C38" s="19" t="s">
        <v>16</v>
      </c>
      <c r="D38" s="38">
        <v>1</v>
      </c>
      <c r="E38" s="24">
        <v>15</v>
      </c>
      <c r="F38" s="125" t="s">
        <v>40</v>
      </c>
      <c r="G38" s="125"/>
      <c r="H38" s="125"/>
      <c r="I38" s="125"/>
      <c r="J38" s="125"/>
      <c r="K38" s="125"/>
      <c r="L38" s="30" t="s">
        <v>37</v>
      </c>
      <c r="M38" s="126"/>
      <c r="N38" s="126"/>
      <c r="O38" s="31" t="s">
        <v>50</v>
      </c>
      <c r="P38" s="131"/>
      <c r="Q38" s="131"/>
      <c r="R38" s="33" t="s">
        <v>38</v>
      </c>
      <c r="S38" s="35"/>
      <c r="T38" s="37">
        <f>+T37-S38</f>
        <v>5360</v>
      </c>
      <c r="U38" s="117"/>
      <c r="V38" s="118"/>
      <c r="W38" s="119"/>
    </row>
    <row r="39" spans="1:23">
      <c r="B39" s="102" t="s">
        <v>1160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</row>
    <row r="40" spans="1:2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</row>
  </sheetData>
  <sheetProtection selectLockedCells="1"/>
  <mergeCells count="44">
    <mergeCell ref="B39:W40"/>
    <mergeCell ref="T7:T8"/>
    <mergeCell ref="B35:B38"/>
    <mergeCell ref="C35:D35"/>
    <mergeCell ref="U35:W38"/>
    <mergeCell ref="F36:K36"/>
    <mergeCell ref="F37:K37"/>
    <mergeCell ref="M37:N37"/>
    <mergeCell ref="P37:Q37"/>
    <mergeCell ref="F38:K38"/>
    <mergeCell ref="M38:N38"/>
    <mergeCell ref="P38:Q38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74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workbookViewId="0">
      <selection activeCell="X55" sqref="X55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479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480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484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481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482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485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483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486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487</v>
      </c>
      <c r="C9" s="3" t="s">
        <v>239</v>
      </c>
      <c r="D9" s="4">
        <v>28</v>
      </c>
      <c r="E9" s="4" t="s">
        <v>18</v>
      </c>
      <c r="F9" s="4"/>
      <c r="G9" s="4"/>
      <c r="H9" s="4"/>
      <c r="I9" s="4"/>
      <c r="J9" s="4">
        <v>1</v>
      </c>
      <c r="K9" s="4"/>
      <c r="L9" s="5"/>
      <c r="M9" s="5"/>
      <c r="N9" s="5"/>
      <c r="O9" s="5">
        <v>20</v>
      </c>
      <c r="P9" s="15">
        <v>350</v>
      </c>
      <c r="Q9" s="5"/>
      <c r="R9" s="15">
        <f t="shared" ref="R9:R18" si="0">SUM(L9:Q9)</f>
        <v>370</v>
      </c>
      <c r="S9" s="5">
        <v>150</v>
      </c>
      <c r="T9" s="15">
        <f t="shared" ref="T9:T18" si="1">+R9-S9</f>
        <v>220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488</v>
      </c>
      <c r="C10" s="3" t="s">
        <v>489</v>
      </c>
      <c r="D10" s="4">
        <v>15</v>
      </c>
      <c r="E10" s="4" t="s">
        <v>18</v>
      </c>
      <c r="F10" s="4"/>
      <c r="G10" s="4">
        <v>1</v>
      </c>
      <c r="H10" s="4"/>
      <c r="I10" s="4"/>
      <c r="J10" s="4"/>
      <c r="K10" s="4"/>
      <c r="L10" s="5"/>
      <c r="M10" s="5"/>
      <c r="N10" s="5"/>
      <c r="O10" s="5">
        <v>20</v>
      </c>
      <c r="P10" s="15">
        <v>350</v>
      </c>
      <c r="Q10" s="5"/>
      <c r="R10" s="15">
        <f t="shared" si="0"/>
        <v>370</v>
      </c>
      <c r="S10" s="5">
        <v>150</v>
      </c>
      <c r="T10" s="15">
        <f t="shared" si="1"/>
        <v>220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 t="s">
        <v>488</v>
      </c>
      <c r="C11" s="3" t="s">
        <v>490</v>
      </c>
      <c r="D11" s="4">
        <v>15</v>
      </c>
      <c r="E11" s="4" t="s">
        <v>18</v>
      </c>
      <c r="F11" s="4"/>
      <c r="G11" s="4">
        <v>1</v>
      </c>
      <c r="H11" s="4"/>
      <c r="I11" s="4"/>
      <c r="J11" s="4"/>
      <c r="K11" s="4"/>
      <c r="L11" s="5"/>
      <c r="M11" s="5"/>
      <c r="N11" s="5"/>
      <c r="O11" s="5">
        <v>20</v>
      </c>
      <c r="P11" s="15">
        <v>350</v>
      </c>
      <c r="Q11" s="5"/>
      <c r="R11" s="15">
        <f t="shared" si="0"/>
        <v>370</v>
      </c>
      <c r="S11" s="5">
        <v>150</v>
      </c>
      <c r="T11" s="15">
        <f t="shared" si="1"/>
        <v>220</v>
      </c>
      <c r="U11" s="4" t="s">
        <v>32</v>
      </c>
      <c r="V11" s="4" t="s">
        <v>32</v>
      </c>
      <c r="W11" s="4">
        <v>1</v>
      </c>
    </row>
    <row r="12" spans="1:24" ht="18" customHeight="1">
      <c r="A12">
        <f>+A11+1</f>
        <v>4</v>
      </c>
      <c r="B12" s="3" t="s">
        <v>491</v>
      </c>
      <c r="C12" s="3" t="s">
        <v>492</v>
      </c>
      <c r="D12" s="4">
        <v>36</v>
      </c>
      <c r="E12" s="4" t="s">
        <v>18</v>
      </c>
      <c r="F12" s="4"/>
      <c r="G12" s="4"/>
      <c r="H12" s="4">
        <v>1</v>
      </c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4" t="s">
        <v>32</v>
      </c>
      <c r="V12" s="4"/>
      <c r="W12" s="4">
        <v>2</v>
      </c>
      <c r="X12" s="2"/>
    </row>
    <row r="13" spans="1:24" ht="18" customHeight="1">
      <c r="A13">
        <f t="shared" ref="A13:A55" si="2">+A12+1</f>
        <v>5</v>
      </c>
      <c r="B13" s="3" t="s">
        <v>491</v>
      </c>
      <c r="C13" s="3" t="s">
        <v>493</v>
      </c>
      <c r="D13" s="4">
        <v>14</v>
      </c>
      <c r="E13" s="4" t="s">
        <v>18</v>
      </c>
      <c r="F13" s="4"/>
      <c r="G13" s="4">
        <v>1</v>
      </c>
      <c r="H13" s="4"/>
      <c r="I13" s="4"/>
      <c r="J13" s="4"/>
      <c r="K13" s="4"/>
      <c r="L13" s="5"/>
      <c r="M13" s="5"/>
      <c r="N13" s="5"/>
      <c r="O13" s="5"/>
      <c r="P13" s="15">
        <v>350</v>
      </c>
      <c r="Q13" s="5"/>
      <c r="R13" s="15">
        <f t="shared" si="0"/>
        <v>350</v>
      </c>
      <c r="S13" s="5">
        <v>150</v>
      </c>
      <c r="T13" s="15">
        <f t="shared" si="1"/>
        <v>200</v>
      </c>
      <c r="U13" s="4" t="s">
        <v>32</v>
      </c>
      <c r="V13" s="4" t="s">
        <v>32</v>
      </c>
      <c r="W13" s="4">
        <v>2</v>
      </c>
    </row>
    <row r="14" spans="1:24" ht="18" customHeight="1">
      <c r="A14">
        <f t="shared" si="2"/>
        <v>6</v>
      </c>
      <c r="B14" s="3" t="s">
        <v>494</v>
      </c>
      <c r="C14" s="3" t="s">
        <v>495</v>
      </c>
      <c r="D14" s="4">
        <v>14</v>
      </c>
      <c r="E14" s="4" t="s">
        <v>18</v>
      </c>
      <c r="F14" s="4"/>
      <c r="G14" s="4">
        <v>1</v>
      </c>
      <c r="H14" s="4"/>
      <c r="I14" s="4"/>
      <c r="J14" s="4"/>
      <c r="K14" s="4"/>
      <c r="L14" s="5"/>
      <c r="M14" s="5"/>
      <c r="N14" s="5"/>
      <c r="O14" s="5"/>
      <c r="P14" s="15">
        <v>350</v>
      </c>
      <c r="Q14" s="5"/>
      <c r="R14" s="15">
        <f t="shared" si="0"/>
        <v>350</v>
      </c>
      <c r="S14" s="5">
        <v>150</v>
      </c>
      <c r="T14" s="15">
        <f t="shared" si="1"/>
        <v>200</v>
      </c>
      <c r="U14" s="4" t="s">
        <v>32</v>
      </c>
      <c r="V14" s="4" t="s">
        <v>32</v>
      </c>
      <c r="W14" s="4">
        <v>2</v>
      </c>
    </row>
    <row r="15" spans="1:24" ht="18" customHeight="1">
      <c r="A15">
        <f t="shared" si="2"/>
        <v>7</v>
      </c>
      <c r="B15" s="3" t="s">
        <v>496</v>
      </c>
      <c r="C15" s="3" t="s">
        <v>64</v>
      </c>
      <c r="D15" s="4">
        <v>14</v>
      </c>
      <c r="E15" s="4" t="s">
        <v>18</v>
      </c>
      <c r="F15" s="4"/>
      <c r="G15" s="4"/>
      <c r="H15" s="4">
        <v>1</v>
      </c>
      <c r="I15" s="4"/>
      <c r="J15" s="4"/>
      <c r="K15" s="4"/>
      <c r="L15" s="5"/>
      <c r="M15" s="5"/>
      <c r="N15" s="5"/>
      <c r="O15" s="5"/>
      <c r="P15" s="15">
        <v>350</v>
      </c>
      <c r="Q15" s="5"/>
      <c r="R15" s="15">
        <f t="shared" si="0"/>
        <v>350</v>
      </c>
      <c r="S15" s="5">
        <v>150</v>
      </c>
      <c r="T15" s="15">
        <f t="shared" si="1"/>
        <v>200</v>
      </c>
      <c r="U15" s="4" t="s">
        <v>32</v>
      </c>
      <c r="V15" s="4" t="s">
        <v>32</v>
      </c>
      <c r="W15" s="4">
        <v>2</v>
      </c>
    </row>
    <row r="16" spans="1:24" ht="18" customHeight="1">
      <c r="A16">
        <f t="shared" si="2"/>
        <v>8</v>
      </c>
      <c r="B16" s="3" t="s">
        <v>83</v>
      </c>
      <c r="C16" s="3" t="s">
        <v>497</v>
      </c>
      <c r="D16" s="4">
        <v>45</v>
      </c>
      <c r="E16" s="4" t="s">
        <v>18</v>
      </c>
      <c r="F16" s="4"/>
      <c r="G16" s="4"/>
      <c r="H16" s="4"/>
      <c r="I16" s="4"/>
      <c r="J16" s="4">
        <v>1</v>
      </c>
      <c r="K16" s="4"/>
      <c r="L16" s="5"/>
      <c r="M16" s="5"/>
      <c r="N16" s="5"/>
      <c r="O16" s="5"/>
      <c r="P16" s="15">
        <v>350</v>
      </c>
      <c r="Q16" s="5"/>
      <c r="R16" s="15">
        <f t="shared" si="0"/>
        <v>350</v>
      </c>
      <c r="S16" s="5">
        <v>150</v>
      </c>
      <c r="T16" s="15">
        <f t="shared" si="1"/>
        <v>200</v>
      </c>
      <c r="U16" s="4" t="s">
        <v>32</v>
      </c>
      <c r="V16" s="4"/>
      <c r="W16" s="4">
        <v>3</v>
      </c>
    </row>
    <row r="17" spans="1:24" ht="18" customHeight="1">
      <c r="A17">
        <f t="shared" si="2"/>
        <v>9</v>
      </c>
      <c r="B17" s="3" t="s">
        <v>83</v>
      </c>
      <c r="C17" s="3" t="s">
        <v>498</v>
      </c>
      <c r="D17" s="4">
        <v>12</v>
      </c>
      <c r="E17" s="4" t="s">
        <v>18</v>
      </c>
      <c r="F17" s="4">
        <v>1</v>
      </c>
      <c r="G17" s="4"/>
      <c r="H17" s="4"/>
      <c r="I17" s="4"/>
      <c r="J17" s="4"/>
      <c r="K17" s="4"/>
      <c r="L17" s="5"/>
      <c r="M17" s="5"/>
      <c r="N17" s="5"/>
      <c r="O17" s="5"/>
      <c r="P17" s="15">
        <v>350</v>
      </c>
      <c r="Q17" s="5"/>
      <c r="R17" s="15">
        <f t="shared" si="0"/>
        <v>350</v>
      </c>
      <c r="S17" s="5">
        <v>150</v>
      </c>
      <c r="T17" s="15">
        <f t="shared" si="1"/>
        <v>200</v>
      </c>
      <c r="U17" s="4" t="s">
        <v>32</v>
      </c>
      <c r="V17" s="4" t="s">
        <v>32</v>
      </c>
      <c r="W17" s="4">
        <v>3</v>
      </c>
    </row>
    <row r="18" spans="1:24" ht="18" customHeight="1">
      <c r="A18">
        <f t="shared" si="2"/>
        <v>10</v>
      </c>
      <c r="B18" s="3" t="s">
        <v>499</v>
      </c>
      <c r="C18" s="3" t="s">
        <v>500</v>
      </c>
      <c r="D18" s="4">
        <v>13</v>
      </c>
      <c r="E18" s="4" t="s">
        <v>18</v>
      </c>
      <c r="F18" s="4"/>
      <c r="G18" s="4">
        <v>1</v>
      </c>
      <c r="H18" s="4"/>
      <c r="I18" s="4"/>
      <c r="J18" s="4"/>
      <c r="K18" s="4"/>
      <c r="L18" s="5"/>
      <c r="M18" s="5"/>
      <c r="N18" s="5"/>
      <c r="O18" s="5"/>
      <c r="P18" s="15">
        <v>350</v>
      </c>
      <c r="Q18" s="5"/>
      <c r="R18" s="15">
        <f t="shared" si="0"/>
        <v>350</v>
      </c>
      <c r="S18" s="5">
        <v>150</v>
      </c>
      <c r="T18" s="15">
        <f t="shared" si="1"/>
        <v>200</v>
      </c>
      <c r="U18" s="4" t="s">
        <v>32</v>
      </c>
      <c r="V18" s="4" t="s">
        <v>32</v>
      </c>
      <c r="W18" s="4">
        <v>3</v>
      </c>
    </row>
    <row r="19" spans="1:24" ht="18" customHeight="1">
      <c r="A19">
        <f t="shared" si="2"/>
        <v>11</v>
      </c>
      <c r="B19" s="3" t="s">
        <v>499</v>
      </c>
      <c r="C19" s="3" t="s">
        <v>501</v>
      </c>
      <c r="D19" s="4">
        <v>11</v>
      </c>
      <c r="E19" s="4" t="s">
        <v>18</v>
      </c>
      <c r="F19" s="4"/>
      <c r="G19" s="4"/>
      <c r="H19" s="4">
        <v>1</v>
      </c>
      <c r="I19" s="4"/>
      <c r="J19" s="4"/>
      <c r="K19" s="4"/>
      <c r="L19" s="5"/>
      <c r="M19" s="5"/>
      <c r="N19" s="5"/>
      <c r="O19" s="5"/>
      <c r="P19" s="15">
        <v>350</v>
      </c>
      <c r="Q19" s="5"/>
      <c r="R19" s="15">
        <f t="shared" ref="R19:R28" si="3">SUM(L19:Q19)</f>
        <v>350</v>
      </c>
      <c r="S19" s="5">
        <v>150</v>
      </c>
      <c r="T19" s="15">
        <f t="shared" ref="T19:T28" si="4">+R19-S19</f>
        <v>200</v>
      </c>
      <c r="U19" s="4" t="s">
        <v>32</v>
      </c>
      <c r="V19" s="4" t="s">
        <v>32</v>
      </c>
      <c r="W19" s="4">
        <v>3</v>
      </c>
    </row>
    <row r="20" spans="1:24" ht="18" customHeight="1">
      <c r="A20">
        <f t="shared" si="2"/>
        <v>12</v>
      </c>
      <c r="B20" s="3" t="s">
        <v>502</v>
      </c>
      <c r="C20" s="3" t="s">
        <v>89</v>
      </c>
      <c r="D20" s="4">
        <v>18</v>
      </c>
      <c r="E20" s="4" t="s">
        <v>18</v>
      </c>
      <c r="F20" s="4"/>
      <c r="G20" s="4">
        <v>1</v>
      </c>
      <c r="H20" s="4"/>
      <c r="I20" s="4"/>
      <c r="J20" s="4"/>
      <c r="K20" s="4"/>
      <c r="L20" s="5"/>
      <c r="M20" s="5"/>
      <c r="N20" s="5"/>
      <c r="O20" s="5"/>
      <c r="P20" s="15">
        <v>350</v>
      </c>
      <c r="Q20" s="5"/>
      <c r="R20" s="15">
        <f t="shared" si="3"/>
        <v>350</v>
      </c>
      <c r="S20" s="5">
        <v>150</v>
      </c>
      <c r="T20" s="15">
        <f t="shared" si="4"/>
        <v>200</v>
      </c>
      <c r="U20" s="4" t="s">
        <v>32</v>
      </c>
      <c r="V20" s="4" t="s">
        <v>32</v>
      </c>
      <c r="W20" s="4">
        <v>4</v>
      </c>
    </row>
    <row r="21" spans="1:24" ht="18" customHeight="1">
      <c r="A21">
        <f t="shared" si="2"/>
        <v>13</v>
      </c>
      <c r="B21" s="3" t="s">
        <v>503</v>
      </c>
      <c r="C21" s="3" t="s">
        <v>447</v>
      </c>
      <c r="D21" s="4">
        <v>16</v>
      </c>
      <c r="E21" s="4" t="s">
        <v>18</v>
      </c>
      <c r="F21" s="4"/>
      <c r="G21" s="4">
        <v>1</v>
      </c>
      <c r="H21" s="4"/>
      <c r="I21" s="4"/>
      <c r="J21" s="4"/>
      <c r="K21" s="4"/>
      <c r="L21" s="5"/>
      <c r="M21" s="5"/>
      <c r="N21" s="5"/>
      <c r="O21" s="5"/>
      <c r="P21" s="15">
        <v>350</v>
      </c>
      <c r="Q21" s="5"/>
      <c r="R21" s="15">
        <f t="shared" si="3"/>
        <v>350</v>
      </c>
      <c r="S21" s="5">
        <v>150</v>
      </c>
      <c r="T21" s="15">
        <f t="shared" si="4"/>
        <v>200</v>
      </c>
      <c r="U21" s="4" t="s">
        <v>32</v>
      </c>
      <c r="V21" s="4" t="s">
        <v>32</v>
      </c>
      <c r="W21" s="4">
        <v>4</v>
      </c>
    </row>
    <row r="22" spans="1:24" ht="18" customHeight="1">
      <c r="A22">
        <f t="shared" si="2"/>
        <v>14</v>
      </c>
      <c r="B22" s="3" t="s">
        <v>503</v>
      </c>
      <c r="C22" s="3" t="s">
        <v>504</v>
      </c>
      <c r="D22" s="4">
        <v>14</v>
      </c>
      <c r="E22" s="4" t="s">
        <v>18</v>
      </c>
      <c r="F22" s="4">
        <v>1</v>
      </c>
      <c r="G22" s="4"/>
      <c r="H22" s="4"/>
      <c r="I22" s="4"/>
      <c r="J22" s="4"/>
      <c r="K22" s="4"/>
      <c r="L22" s="5"/>
      <c r="M22" s="5"/>
      <c r="N22" s="5"/>
      <c r="O22" s="5"/>
      <c r="P22" s="15">
        <v>350</v>
      </c>
      <c r="Q22" s="5"/>
      <c r="R22" s="15">
        <f t="shared" si="3"/>
        <v>350</v>
      </c>
      <c r="S22" s="5">
        <v>150</v>
      </c>
      <c r="T22" s="15">
        <f t="shared" si="4"/>
        <v>200</v>
      </c>
      <c r="U22" s="4" t="s">
        <v>32</v>
      </c>
      <c r="V22" s="4" t="s">
        <v>32</v>
      </c>
      <c r="W22" s="4">
        <v>4</v>
      </c>
      <c r="X22" s="2"/>
    </row>
    <row r="23" spans="1:24" ht="18" customHeight="1">
      <c r="A23">
        <f t="shared" si="2"/>
        <v>15</v>
      </c>
      <c r="B23" s="3" t="s">
        <v>83</v>
      </c>
      <c r="C23" s="3" t="s">
        <v>505</v>
      </c>
      <c r="D23" s="4">
        <v>15</v>
      </c>
      <c r="E23" s="4" t="s">
        <v>18</v>
      </c>
      <c r="F23" s="4"/>
      <c r="G23" s="4"/>
      <c r="H23" s="4">
        <v>1</v>
      </c>
      <c r="I23" s="4"/>
      <c r="J23" s="4"/>
      <c r="K23" s="4"/>
      <c r="L23" s="5"/>
      <c r="M23" s="5"/>
      <c r="N23" s="5"/>
      <c r="O23" s="5"/>
      <c r="P23" s="15">
        <v>350</v>
      </c>
      <c r="Q23" s="5"/>
      <c r="R23" s="15">
        <f t="shared" si="3"/>
        <v>350</v>
      </c>
      <c r="S23" s="5">
        <v>150</v>
      </c>
      <c r="T23" s="15">
        <f t="shared" si="4"/>
        <v>200</v>
      </c>
      <c r="U23" s="4" t="s">
        <v>32</v>
      </c>
      <c r="V23" s="4" t="s">
        <v>32</v>
      </c>
      <c r="W23" s="4">
        <v>4</v>
      </c>
    </row>
    <row r="24" spans="1:24" ht="18" customHeight="1">
      <c r="A24">
        <f t="shared" si="2"/>
        <v>16</v>
      </c>
      <c r="B24" s="3" t="s">
        <v>506</v>
      </c>
      <c r="C24" s="3" t="s">
        <v>507</v>
      </c>
      <c r="D24" s="4">
        <v>16</v>
      </c>
      <c r="E24" s="4" t="s">
        <v>18</v>
      </c>
      <c r="F24" s="4"/>
      <c r="G24" s="4">
        <v>1</v>
      </c>
      <c r="H24" s="4"/>
      <c r="I24" s="4"/>
      <c r="J24" s="4"/>
      <c r="K24" s="4"/>
      <c r="L24" s="5"/>
      <c r="M24" s="5"/>
      <c r="N24" s="5"/>
      <c r="O24" s="5"/>
      <c r="P24" s="15">
        <v>350</v>
      </c>
      <c r="Q24" s="5"/>
      <c r="R24" s="15">
        <f t="shared" si="3"/>
        <v>350</v>
      </c>
      <c r="S24" s="5">
        <v>150</v>
      </c>
      <c r="T24" s="15">
        <f t="shared" si="4"/>
        <v>200</v>
      </c>
      <c r="U24" s="4" t="s">
        <v>32</v>
      </c>
      <c r="V24" s="4" t="s">
        <v>32</v>
      </c>
      <c r="W24" s="4">
        <v>5</v>
      </c>
    </row>
    <row r="25" spans="1:24" ht="18" customHeight="1">
      <c r="A25">
        <f t="shared" si="2"/>
        <v>17</v>
      </c>
      <c r="B25" s="3" t="s">
        <v>297</v>
      </c>
      <c r="C25" s="3" t="s">
        <v>242</v>
      </c>
      <c r="D25" s="4">
        <v>16</v>
      </c>
      <c r="E25" s="4" t="s">
        <v>18</v>
      </c>
      <c r="F25" s="4"/>
      <c r="G25" s="4"/>
      <c r="H25" s="4"/>
      <c r="I25" s="4">
        <v>1</v>
      </c>
      <c r="J25" s="4"/>
      <c r="K25" s="4"/>
      <c r="L25" s="5"/>
      <c r="M25" s="5"/>
      <c r="N25" s="5"/>
      <c r="O25" s="5"/>
      <c r="P25" s="15">
        <v>350</v>
      </c>
      <c r="Q25" s="5"/>
      <c r="R25" s="15">
        <f t="shared" si="3"/>
        <v>350</v>
      </c>
      <c r="S25" s="5">
        <v>150</v>
      </c>
      <c r="T25" s="15">
        <f t="shared" si="4"/>
        <v>200</v>
      </c>
      <c r="U25" s="4" t="s">
        <v>32</v>
      </c>
      <c r="V25" s="4" t="s">
        <v>32</v>
      </c>
      <c r="W25" s="4">
        <v>5</v>
      </c>
    </row>
    <row r="26" spans="1:24" ht="18" customHeight="1">
      <c r="A26">
        <f t="shared" si="2"/>
        <v>18</v>
      </c>
      <c r="B26" s="3" t="s">
        <v>508</v>
      </c>
      <c r="C26" s="3" t="s">
        <v>509</v>
      </c>
      <c r="D26" s="4">
        <v>15</v>
      </c>
      <c r="E26" s="4" t="s">
        <v>18</v>
      </c>
      <c r="F26" s="4">
        <v>1</v>
      </c>
      <c r="G26" s="4"/>
      <c r="H26" s="4"/>
      <c r="I26" s="4"/>
      <c r="J26" s="4"/>
      <c r="K26" s="4"/>
      <c r="L26" s="5"/>
      <c r="M26" s="5"/>
      <c r="N26" s="5"/>
      <c r="O26" s="5"/>
      <c r="P26" s="15">
        <v>350</v>
      </c>
      <c r="Q26" s="5"/>
      <c r="R26" s="15">
        <f t="shared" si="3"/>
        <v>350</v>
      </c>
      <c r="S26" s="5">
        <v>150</v>
      </c>
      <c r="T26" s="15">
        <f t="shared" si="4"/>
        <v>200</v>
      </c>
      <c r="U26" s="4" t="s">
        <v>32</v>
      </c>
      <c r="V26" s="4" t="s">
        <v>32</v>
      </c>
      <c r="W26" s="4">
        <v>5</v>
      </c>
    </row>
    <row r="27" spans="1:24" ht="18" customHeight="1">
      <c r="A27">
        <f t="shared" si="2"/>
        <v>19</v>
      </c>
      <c r="B27" s="3" t="s">
        <v>510</v>
      </c>
      <c r="C27" s="3" t="s">
        <v>511</v>
      </c>
      <c r="D27" s="4">
        <v>17</v>
      </c>
      <c r="E27" s="4" t="s">
        <v>18</v>
      </c>
      <c r="F27" s="4"/>
      <c r="G27" s="4"/>
      <c r="H27" s="4"/>
      <c r="I27" s="4">
        <v>1</v>
      </c>
      <c r="J27" s="4"/>
      <c r="K27" s="4"/>
      <c r="L27" s="5"/>
      <c r="M27" s="5"/>
      <c r="N27" s="5"/>
      <c r="O27" s="5"/>
      <c r="P27" s="15">
        <v>350</v>
      </c>
      <c r="Q27" s="5"/>
      <c r="R27" s="15">
        <f t="shared" si="3"/>
        <v>350</v>
      </c>
      <c r="S27" s="5">
        <v>150</v>
      </c>
      <c r="T27" s="15">
        <f t="shared" si="4"/>
        <v>200</v>
      </c>
      <c r="U27" s="4" t="s">
        <v>32</v>
      </c>
      <c r="V27" s="4" t="s">
        <v>32</v>
      </c>
      <c r="W27" s="4">
        <v>5</v>
      </c>
    </row>
    <row r="28" spans="1:24" ht="18" customHeight="1">
      <c r="A28">
        <f t="shared" si="2"/>
        <v>20</v>
      </c>
      <c r="B28" s="3" t="s">
        <v>512</v>
      </c>
      <c r="C28" s="3" t="s">
        <v>513</v>
      </c>
      <c r="D28" s="4">
        <v>35</v>
      </c>
      <c r="E28" s="4" t="s">
        <v>18</v>
      </c>
      <c r="F28" s="4"/>
      <c r="G28" s="4"/>
      <c r="H28" s="4">
        <v>1</v>
      </c>
      <c r="I28" s="4"/>
      <c r="J28" s="4"/>
      <c r="K28" s="4"/>
      <c r="L28" s="5"/>
      <c r="M28" s="5"/>
      <c r="N28" s="5"/>
      <c r="O28" s="5">
        <v>20</v>
      </c>
      <c r="P28" s="15">
        <v>350</v>
      </c>
      <c r="Q28" s="5"/>
      <c r="R28" s="15">
        <f t="shared" si="3"/>
        <v>370</v>
      </c>
      <c r="S28" s="5">
        <v>150</v>
      </c>
      <c r="T28" s="15">
        <f t="shared" si="4"/>
        <v>220</v>
      </c>
      <c r="U28" s="4" t="s">
        <v>32</v>
      </c>
      <c r="V28" s="4"/>
      <c r="W28" s="4">
        <v>6</v>
      </c>
    </row>
    <row r="29" spans="1:24" ht="18" customHeight="1">
      <c r="A29">
        <f t="shared" si="2"/>
        <v>21</v>
      </c>
      <c r="B29" s="3" t="s">
        <v>514</v>
      </c>
      <c r="C29" s="3" t="s">
        <v>515</v>
      </c>
      <c r="D29" s="4">
        <v>16</v>
      </c>
      <c r="E29" s="4" t="s">
        <v>18</v>
      </c>
      <c r="F29" s="4"/>
      <c r="G29" s="4"/>
      <c r="H29" s="4">
        <v>1</v>
      </c>
      <c r="I29" s="4"/>
      <c r="J29" s="4"/>
      <c r="K29" s="4"/>
      <c r="L29" s="5"/>
      <c r="M29" s="5"/>
      <c r="N29" s="5"/>
      <c r="O29" s="5">
        <v>20</v>
      </c>
      <c r="P29" s="15">
        <v>350</v>
      </c>
      <c r="Q29" s="5"/>
      <c r="R29" s="15">
        <f t="shared" ref="R29:R40" si="5">SUM(L29:Q29)</f>
        <v>370</v>
      </c>
      <c r="S29" s="5">
        <v>150</v>
      </c>
      <c r="T29" s="15">
        <f t="shared" ref="T29:T40" si="6">+R29-S29</f>
        <v>220</v>
      </c>
      <c r="U29" s="4" t="s">
        <v>32</v>
      </c>
      <c r="V29" s="4" t="s">
        <v>32</v>
      </c>
      <c r="W29" s="4">
        <v>6</v>
      </c>
    </row>
    <row r="30" spans="1:24" ht="18" customHeight="1">
      <c r="A30">
        <f t="shared" si="2"/>
        <v>22</v>
      </c>
      <c r="B30" s="3" t="s">
        <v>494</v>
      </c>
      <c r="C30" s="3" t="s">
        <v>516</v>
      </c>
      <c r="D30" s="4">
        <v>12</v>
      </c>
      <c r="E30" s="4" t="s">
        <v>18</v>
      </c>
      <c r="F30" s="4"/>
      <c r="G30" s="4">
        <v>1</v>
      </c>
      <c r="H30" s="4"/>
      <c r="I30" s="4"/>
      <c r="J30" s="4"/>
      <c r="K30" s="4"/>
      <c r="L30" s="5"/>
      <c r="M30" s="5"/>
      <c r="N30" s="5"/>
      <c r="O30" s="5">
        <v>20</v>
      </c>
      <c r="P30" s="15">
        <v>350</v>
      </c>
      <c r="Q30" s="5"/>
      <c r="R30" s="15">
        <f t="shared" si="5"/>
        <v>370</v>
      </c>
      <c r="S30" s="5">
        <v>150</v>
      </c>
      <c r="T30" s="15">
        <f t="shared" si="6"/>
        <v>220</v>
      </c>
      <c r="U30" s="4" t="s">
        <v>32</v>
      </c>
      <c r="V30" s="4" t="s">
        <v>32</v>
      </c>
      <c r="W30" s="4">
        <v>6</v>
      </c>
    </row>
    <row r="31" spans="1:24" ht="18" customHeight="1">
      <c r="A31">
        <f t="shared" si="2"/>
        <v>23</v>
      </c>
      <c r="B31" s="3" t="s">
        <v>517</v>
      </c>
      <c r="C31" s="3" t="s">
        <v>518</v>
      </c>
      <c r="D31" s="4">
        <v>16</v>
      </c>
      <c r="E31" s="4" t="s">
        <v>18</v>
      </c>
      <c r="F31" s="4"/>
      <c r="G31" s="4"/>
      <c r="H31" s="4">
        <v>1</v>
      </c>
      <c r="I31" s="4"/>
      <c r="J31" s="4"/>
      <c r="K31" s="4"/>
      <c r="L31" s="5"/>
      <c r="M31" s="5"/>
      <c r="N31" s="5"/>
      <c r="O31" s="5"/>
      <c r="P31" s="15">
        <v>350</v>
      </c>
      <c r="Q31" s="5"/>
      <c r="R31" s="15">
        <f t="shared" si="5"/>
        <v>350</v>
      </c>
      <c r="S31" s="5">
        <v>150</v>
      </c>
      <c r="T31" s="15">
        <f t="shared" si="6"/>
        <v>200</v>
      </c>
      <c r="U31" s="4" t="s">
        <v>32</v>
      </c>
      <c r="V31" s="4" t="s">
        <v>32</v>
      </c>
      <c r="W31" s="4">
        <v>7</v>
      </c>
    </row>
    <row r="32" spans="1:24" ht="18" customHeight="1">
      <c r="A32">
        <f t="shared" si="2"/>
        <v>24</v>
      </c>
      <c r="B32" s="3" t="s">
        <v>519</v>
      </c>
      <c r="C32" s="3" t="s">
        <v>520</v>
      </c>
      <c r="D32" s="4">
        <v>15</v>
      </c>
      <c r="E32" s="4" t="s">
        <v>18</v>
      </c>
      <c r="F32" s="4"/>
      <c r="G32" s="4">
        <v>1</v>
      </c>
      <c r="H32" s="4"/>
      <c r="I32" s="4"/>
      <c r="J32" s="4"/>
      <c r="K32" s="4"/>
      <c r="L32" s="5"/>
      <c r="M32" s="5"/>
      <c r="N32" s="5"/>
      <c r="O32" s="5"/>
      <c r="P32" s="15">
        <v>350</v>
      </c>
      <c r="Q32" s="5"/>
      <c r="R32" s="15">
        <f t="shared" si="5"/>
        <v>350</v>
      </c>
      <c r="S32" s="5">
        <v>150</v>
      </c>
      <c r="T32" s="15">
        <f t="shared" si="6"/>
        <v>200</v>
      </c>
      <c r="U32" s="4" t="s">
        <v>32</v>
      </c>
      <c r="V32" s="4" t="s">
        <v>32</v>
      </c>
      <c r="W32" s="4">
        <v>7</v>
      </c>
    </row>
    <row r="33" spans="1:23" ht="18" customHeight="1">
      <c r="A33">
        <f t="shared" si="2"/>
        <v>25</v>
      </c>
      <c r="B33" s="3" t="s">
        <v>521</v>
      </c>
      <c r="C33" s="3" t="s">
        <v>522</v>
      </c>
      <c r="D33" s="4">
        <v>12</v>
      </c>
      <c r="E33" s="4" t="s">
        <v>18</v>
      </c>
      <c r="F33" s="4">
        <v>1</v>
      </c>
      <c r="G33" s="4"/>
      <c r="H33" s="4"/>
      <c r="I33" s="4"/>
      <c r="J33" s="4"/>
      <c r="K33" s="4"/>
      <c r="L33" s="5"/>
      <c r="M33" s="5"/>
      <c r="N33" s="5"/>
      <c r="O33" s="5"/>
      <c r="P33" s="15">
        <v>350</v>
      </c>
      <c r="Q33" s="5"/>
      <c r="R33" s="15">
        <f t="shared" si="5"/>
        <v>350</v>
      </c>
      <c r="S33" s="5">
        <v>150</v>
      </c>
      <c r="T33" s="15">
        <f t="shared" si="6"/>
        <v>200</v>
      </c>
      <c r="U33" s="4" t="s">
        <v>32</v>
      </c>
      <c r="V33" s="4" t="s">
        <v>32</v>
      </c>
      <c r="W33" s="4">
        <v>7</v>
      </c>
    </row>
    <row r="34" spans="1:23" ht="18" customHeight="1">
      <c r="A34">
        <f t="shared" si="2"/>
        <v>26</v>
      </c>
      <c r="B34" s="3" t="s">
        <v>523</v>
      </c>
      <c r="C34" s="3" t="s">
        <v>524</v>
      </c>
      <c r="D34" s="4">
        <v>13</v>
      </c>
      <c r="E34" s="4" t="s">
        <v>18</v>
      </c>
      <c r="F34" s="4">
        <v>1</v>
      </c>
      <c r="G34" s="4"/>
      <c r="H34" s="4"/>
      <c r="I34" s="4"/>
      <c r="J34" s="4"/>
      <c r="K34" s="4"/>
      <c r="L34" s="5"/>
      <c r="M34" s="5"/>
      <c r="N34" s="5"/>
      <c r="O34" s="5"/>
      <c r="P34" s="15">
        <v>350</v>
      </c>
      <c r="Q34" s="5"/>
      <c r="R34" s="15">
        <f t="shared" si="5"/>
        <v>350</v>
      </c>
      <c r="S34" s="5">
        <v>150</v>
      </c>
      <c r="T34" s="15">
        <f t="shared" si="6"/>
        <v>200</v>
      </c>
      <c r="U34" s="4" t="s">
        <v>32</v>
      </c>
      <c r="V34" s="4" t="s">
        <v>32</v>
      </c>
      <c r="W34" s="4">
        <v>7</v>
      </c>
    </row>
    <row r="35" spans="1:23" ht="18" customHeight="1">
      <c r="A35">
        <f t="shared" si="2"/>
        <v>27</v>
      </c>
      <c r="B35" s="3" t="s">
        <v>491</v>
      </c>
      <c r="C35" s="3" t="s">
        <v>525</v>
      </c>
      <c r="D35" s="4">
        <v>29</v>
      </c>
      <c r="E35" s="4" t="s">
        <v>31</v>
      </c>
      <c r="F35" s="4">
        <v>1</v>
      </c>
      <c r="G35" s="4"/>
      <c r="H35" s="4"/>
      <c r="I35" s="4"/>
      <c r="J35" s="4"/>
      <c r="K35" s="4"/>
      <c r="L35" s="5"/>
      <c r="M35" s="5"/>
      <c r="N35" s="5"/>
      <c r="O35" s="5"/>
      <c r="P35" s="15">
        <v>350</v>
      </c>
      <c r="Q35" s="5"/>
      <c r="R35" s="15">
        <f t="shared" si="5"/>
        <v>350</v>
      </c>
      <c r="S35" s="5">
        <v>150</v>
      </c>
      <c r="T35" s="15">
        <f t="shared" si="6"/>
        <v>200</v>
      </c>
      <c r="U35" s="4" t="s">
        <v>32</v>
      </c>
      <c r="V35" s="4"/>
      <c r="W35" s="4">
        <v>8</v>
      </c>
    </row>
    <row r="36" spans="1:23" ht="18" customHeight="1">
      <c r="A36">
        <f t="shared" si="2"/>
        <v>28</v>
      </c>
      <c r="B36" s="3" t="s">
        <v>491</v>
      </c>
      <c r="C36" s="3" t="s">
        <v>526</v>
      </c>
      <c r="D36" s="4">
        <v>11</v>
      </c>
      <c r="E36" s="4" t="s">
        <v>31</v>
      </c>
      <c r="F36" s="4">
        <v>1</v>
      </c>
      <c r="G36" s="4"/>
      <c r="H36" s="4"/>
      <c r="I36" s="4"/>
      <c r="J36" s="4"/>
      <c r="K36" s="4"/>
      <c r="L36" s="5"/>
      <c r="M36" s="5"/>
      <c r="N36" s="5"/>
      <c r="O36" s="5"/>
      <c r="P36" s="15">
        <v>350</v>
      </c>
      <c r="Q36" s="5"/>
      <c r="R36" s="15">
        <f t="shared" si="5"/>
        <v>350</v>
      </c>
      <c r="S36" s="5">
        <v>150</v>
      </c>
      <c r="T36" s="15">
        <f t="shared" si="6"/>
        <v>200</v>
      </c>
      <c r="U36" s="4" t="s">
        <v>32</v>
      </c>
      <c r="V36" s="4" t="s">
        <v>32</v>
      </c>
      <c r="W36" s="4">
        <v>8</v>
      </c>
    </row>
    <row r="37" spans="1:23" ht="18" customHeight="1">
      <c r="A37">
        <f t="shared" si="2"/>
        <v>29</v>
      </c>
      <c r="B37" s="3" t="s">
        <v>527</v>
      </c>
      <c r="C37" s="3" t="s">
        <v>528</v>
      </c>
      <c r="D37" s="4">
        <v>14</v>
      </c>
      <c r="E37" s="4" t="s">
        <v>31</v>
      </c>
      <c r="F37" s="4">
        <v>1</v>
      </c>
      <c r="G37" s="4"/>
      <c r="H37" s="4"/>
      <c r="I37" s="4"/>
      <c r="J37" s="4"/>
      <c r="K37" s="4"/>
      <c r="L37" s="5"/>
      <c r="M37" s="5"/>
      <c r="N37" s="5"/>
      <c r="O37" s="5"/>
      <c r="P37" s="15">
        <v>350</v>
      </c>
      <c r="Q37" s="5"/>
      <c r="R37" s="15">
        <f t="shared" si="5"/>
        <v>350</v>
      </c>
      <c r="S37" s="5">
        <v>150</v>
      </c>
      <c r="T37" s="15">
        <f t="shared" si="6"/>
        <v>200</v>
      </c>
      <c r="U37" s="4" t="s">
        <v>32</v>
      </c>
      <c r="V37" s="4" t="s">
        <v>32</v>
      </c>
      <c r="W37" s="4">
        <v>8</v>
      </c>
    </row>
    <row r="38" spans="1:23" ht="18" customHeight="1">
      <c r="A38">
        <f t="shared" si="2"/>
        <v>30</v>
      </c>
      <c r="B38" s="3" t="s">
        <v>527</v>
      </c>
      <c r="C38" s="3" t="s">
        <v>470</v>
      </c>
      <c r="D38" s="4">
        <v>12</v>
      </c>
      <c r="E38" s="4" t="s">
        <v>31</v>
      </c>
      <c r="F38" s="4">
        <v>1</v>
      </c>
      <c r="G38" s="4"/>
      <c r="H38" s="4"/>
      <c r="I38" s="4"/>
      <c r="J38" s="4"/>
      <c r="K38" s="4"/>
      <c r="L38" s="5"/>
      <c r="M38" s="5"/>
      <c r="N38" s="5"/>
      <c r="O38" s="5"/>
      <c r="P38" s="15">
        <v>350</v>
      </c>
      <c r="Q38" s="5"/>
      <c r="R38" s="15">
        <f t="shared" si="5"/>
        <v>350</v>
      </c>
      <c r="S38" s="5">
        <v>150</v>
      </c>
      <c r="T38" s="15">
        <f t="shared" si="6"/>
        <v>200</v>
      </c>
      <c r="U38" s="4" t="s">
        <v>32</v>
      </c>
      <c r="V38" s="4" t="s">
        <v>32</v>
      </c>
      <c r="W38" s="4">
        <v>8</v>
      </c>
    </row>
    <row r="39" spans="1:23" ht="18" customHeight="1">
      <c r="A39">
        <f t="shared" si="2"/>
        <v>31</v>
      </c>
      <c r="B39" s="3" t="s">
        <v>529</v>
      </c>
      <c r="C39" s="3" t="s">
        <v>414</v>
      </c>
      <c r="D39" s="4">
        <v>17</v>
      </c>
      <c r="E39" s="4" t="s">
        <v>31</v>
      </c>
      <c r="F39" s="4">
        <v>1</v>
      </c>
      <c r="G39" s="4"/>
      <c r="H39" s="4"/>
      <c r="I39" s="4"/>
      <c r="J39" s="4"/>
      <c r="K39" s="4"/>
      <c r="L39" s="5"/>
      <c r="M39" s="5"/>
      <c r="N39" s="5"/>
      <c r="O39" s="5"/>
      <c r="P39" s="15">
        <v>350</v>
      </c>
      <c r="Q39" s="5"/>
      <c r="R39" s="15">
        <f t="shared" si="5"/>
        <v>350</v>
      </c>
      <c r="S39" s="5">
        <v>150</v>
      </c>
      <c r="T39" s="15">
        <f t="shared" si="6"/>
        <v>200</v>
      </c>
      <c r="U39" s="4" t="s">
        <v>32</v>
      </c>
      <c r="V39" s="4" t="s">
        <v>32</v>
      </c>
      <c r="W39" s="4">
        <v>9</v>
      </c>
    </row>
    <row r="40" spans="1:23" ht="18" customHeight="1">
      <c r="A40">
        <f t="shared" si="2"/>
        <v>32</v>
      </c>
      <c r="B40" s="3" t="s">
        <v>194</v>
      </c>
      <c r="C40" s="3" t="s">
        <v>530</v>
      </c>
      <c r="D40" s="4">
        <v>16</v>
      </c>
      <c r="E40" s="4" t="s">
        <v>31</v>
      </c>
      <c r="F40" s="4">
        <v>1</v>
      </c>
      <c r="G40" s="4"/>
      <c r="H40" s="4"/>
      <c r="I40" s="4"/>
      <c r="J40" s="4"/>
      <c r="K40" s="4"/>
      <c r="L40" s="5"/>
      <c r="M40" s="5"/>
      <c r="N40" s="5"/>
      <c r="O40" s="5"/>
      <c r="P40" s="15">
        <v>350</v>
      </c>
      <c r="Q40" s="5"/>
      <c r="R40" s="15">
        <f t="shared" si="5"/>
        <v>350</v>
      </c>
      <c r="S40" s="5">
        <v>150</v>
      </c>
      <c r="T40" s="15">
        <f t="shared" si="6"/>
        <v>200</v>
      </c>
      <c r="U40" s="4" t="s">
        <v>32</v>
      </c>
      <c r="V40" s="4" t="s">
        <v>32</v>
      </c>
      <c r="W40" s="4">
        <v>9</v>
      </c>
    </row>
    <row r="41" spans="1:23" ht="18" customHeight="1">
      <c r="A41">
        <f t="shared" si="2"/>
        <v>33</v>
      </c>
      <c r="B41" s="3" t="s">
        <v>194</v>
      </c>
      <c r="C41" s="3" t="s">
        <v>531</v>
      </c>
      <c r="D41" s="4">
        <v>13</v>
      </c>
      <c r="E41" s="4" t="s">
        <v>31</v>
      </c>
      <c r="F41" s="4">
        <v>1</v>
      </c>
      <c r="G41" s="4"/>
      <c r="H41" s="4"/>
      <c r="I41" s="4"/>
      <c r="J41" s="4"/>
      <c r="K41" s="4"/>
      <c r="L41" s="5"/>
      <c r="M41" s="5"/>
      <c r="N41" s="5"/>
      <c r="O41" s="5"/>
      <c r="P41" s="15">
        <v>350</v>
      </c>
      <c r="Q41" s="5"/>
      <c r="R41" s="15">
        <f t="shared" ref="R41:R51" si="7">SUM(L41:Q41)</f>
        <v>350</v>
      </c>
      <c r="S41" s="5">
        <v>150</v>
      </c>
      <c r="T41" s="15">
        <f t="shared" ref="T41:T51" si="8">+R41-S41</f>
        <v>200</v>
      </c>
      <c r="U41" s="4" t="s">
        <v>32</v>
      </c>
      <c r="V41" s="4" t="s">
        <v>32</v>
      </c>
      <c r="W41" s="4">
        <v>9</v>
      </c>
    </row>
    <row r="42" spans="1:23" ht="18" customHeight="1">
      <c r="A42">
        <f t="shared" si="2"/>
        <v>34</v>
      </c>
      <c r="B42" s="3" t="s">
        <v>532</v>
      </c>
      <c r="C42" s="3" t="s">
        <v>533</v>
      </c>
      <c r="D42" s="4">
        <v>14</v>
      </c>
      <c r="E42" s="4" t="s">
        <v>31</v>
      </c>
      <c r="F42" s="4">
        <v>1</v>
      </c>
      <c r="G42" s="4"/>
      <c r="H42" s="4"/>
      <c r="I42" s="4"/>
      <c r="J42" s="4"/>
      <c r="K42" s="4"/>
      <c r="L42" s="5"/>
      <c r="M42" s="5"/>
      <c r="N42" s="5"/>
      <c r="O42" s="5"/>
      <c r="P42" s="15">
        <v>350</v>
      </c>
      <c r="Q42" s="5"/>
      <c r="R42" s="15">
        <f t="shared" si="7"/>
        <v>350</v>
      </c>
      <c r="S42" s="5">
        <v>150</v>
      </c>
      <c r="T42" s="15">
        <f t="shared" si="8"/>
        <v>200</v>
      </c>
      <c r="U42" s="4" t="s">
        <v>32</v>
      </c>
      <c r="V42" s="4" t="s">
        <v>32</v>
      </c>
      <c r="W42" s="4">
        <v>9</v>
      </c>
    </row>
    <row r="43" spans="1:23" ht="18" customHeight="1">
      <c r="A43">
        <f t="shared" si="2"/>
        <v>35</v>
      </c>
      <c r="B43" s="3" t="s">
        <v>512</v>
      </c>
      <c r="C43" s="3" t="s">
        <v>534</v>
      </c>
      <c r="D43" s="4">
        <v>35</v>
      </c>
      <c r="E43" s="4" t="s">
        <v>31</v>
      </c>
      <c r="F43" s="4">
        <v>1</v>
      </c>
      <c r="G43" s="4"/>
      <c r="H43" s="4"/>
      <c r="I43" s="4"/>
      <c r="J43" s="4"/>
      <c r="K43" s="4"/>
      <c r="L43" s="5"/>
      <c r="M43" s="5"/>
      <c r="N43" s="5"/>
      <c r="O43" s="5"/>
      <c r="P43" s="15">
        <v>350</v>
      </c>
      <c r="Q43" s="5"/>
      <c r="R43" s="15">
        <f t="shared" si="7"/>
        <v>350</v>
      </c>
      <c r="S43" s="5">
        <v>150</v>
      </c>
      <c r="T43" s="15">
        <f t="shared" si="8"/>
        <v>200</v>
      </c>
      <c r="U43" s="4" t="s">
        <v>32</v>
      </c>
      <c r="V43" s="4"/>
      <c r="W43" s="4">
        <v>10</v>
      </c>
    </row>
    <row r="44" spans="1:23" ht="18" customHeight="1">
      <c r="A44">
        <f t="shared" si="2"/>
        <v>36</v>
      </c>
      <c r="B44" s="3" t="s">
        <v>512</v>
      </c>
      <c r="C44" s="3" t="s">
        <v>535</v>
      </c>
      <c r="D44" s="4">
        <v>15</v>
      </c>
      <c r="E44" s="4" t="s">
        <v>31</v>
      </c>
      <c r="F44" s="4">
        <v>1</v>
      </c>
      <c r="G44" s="4"/>
      <c r="H44" s="4"/>
      <c r="I44" s="4"/>
      <c r="J44" s="4"/>
      <c r="K44" s="4"/>
      <c r="L44" s="5"/>
      <c r="M44" s="5"/>
      <c r="N44" s="5"/>
      <c r="O44" s="5"/>
      <c r="P44" s="15">
        <v>350</v>
      </c>
      <c r="Q44" s="5"/>
      <c r="R44" s="15">
        <f t="shared" si="7"/>
        <v>350</v>
      </c>
      <c r="S44" s="5">
        <v>150</v>
      </c>
      <c r="T44" s="15">
        <f t="shared" si="8"/>
        <v>200</v>
      </c>
      <c r="U44" s="4" t="s">
        <v>32</v>
      </c>
      <c r="V44" s="4" t="s">
        <v>32</v>
      </c>
      <c r="W44" s="4">
        <v>10</v>
      </c>
    </row>
    <row r="45" spans="1:23" ht="18" customHeight="1">
      <c r="A45">
        <f t="shared" si="2"/>
        <v>37</v>
      </c>
      <c r="B45" s="3" t="s">
        <v>527</v>
      </c>
      <c r="C45" s="3" t="s">
        <v>268</v>
      </c>
      <c r="D45" s="4">
        <v>16</v>
      </c>
      <c r="E45" s="4" t="s">
        <v>31</v>
      </c>
      <c r="F45" s="4">
        <v>1</v>
      </c>
      <c r="G45" s="4"/>
      <c r="H45" s="4"/>
      <c r="I45" s="4"/>
      <c r="J45" s="4"/>
      <c r="K45" s="4"/>
      <c r="L45" s="5"/>
      <c r="M45" s="5"/>
      <c r="N45" s="5"/>
      <c r="O45" s="5"/>
      <c r="P45" s="15">
        <v>350</v>
      </c>
      <c r="Q45" s="5"/>
      <c r="R45" s="15">
        <f t="shared" si="7"/>
        <v>350</v>
      </c>
      <c r="S45" s="5">
        <v>150</v>
      </c>
      <c r="T45" s="15">
        <f t="shared" si="8"/>
        <v>200</v>
      </c>
      <c r="U45" s="4" t="s">
        <v>32</v>
      </c>
      <c r="V45" s="4" t="s">
        <v>32</v>
      </c>
      <c r="W45" s="4">
        <v>10</v>
      </c>
    </row>
    <row r="46" spans="1:23" ht="18" customHeight="1">
      <c r="A46">
        <f t="shared" si="2"/>
        <v>38</v>
      </c>
      <c r="B46" s="3" t="s">
        <v>536</v>
      </c>
      <c r="C46" s="3" t="s">
        <v>537</v>
      </c>
      <c r="D46" s="4">
        <v>15</v>
      </c>
      <c r="E46" s="4" t="s">
        <v>31</v>
      </c>
      <c r="F46" s="4">
        <v>1</v>
      </c>
      <c r="G46" s="4"/>
      <c r="H46" s="4"/>
      <c r="I46" s="4"/>
      <c r="J46" s="4"/>
      <c r="K46" s="4"/>
      <c r="L46" s="5"/>
      <c r="M46" s="5"/>
      <c r="N46" s="5"/>
      <c r="O46" s="5"/>
      <c r="P46" s="15">
        <v>350</v>
      </c>
      <c r="Q46" s="5"/>
      <c r="R46" s="15">
        <f t="shared" si="7"/>
        <v>350</v>
      </c>
      <c r="S46" s="5">
        <v>150</v>
      </c>
      <c r="T46" s="15">
        <f t="shared" si="8"/>
        <v>200</v>
      </c>
      <c r="U46" s="4" t="s">
        <v>32</v>
      </c>
      <c r="V46" s="4" t="s">
        <v>32</v>
      </c>
      <c r="W46" s="4">
        <v>10</v>
      </c>
    </row>
    <row r="47" spans="1:23" ht="18" customHeight="1">
      <c r="A47">
        <f t="shared" si="2"/>
        <v>39</v>
      </c>
      <c r="B47" s="3" t="s">
        <v>536</v>
      </c>
      <c r="C47" s="3" t="s">
        <v>538</v>
      </c>
      <c r="D47" s="4">
        <v>19</v>
      </c>
      <c r="E47" s="4" t="s">
        <v>31</v>
      </c>
      <c r="F47" s="4"/>
      <c r="G47" s="4">
        <v>1</v>
      </c>
      <c r="H47" s="4"/>
      <c r="I47" s="4"/>
      <c r="J47" s="4"/>
      <c r="K47" s="4"/>
      <c r="L47" s="5"/>
      <c r="M47" s="5"/>
      <c r="N47" s="5"/>
      <c r="O47" s="5"/>
      <c r="P47" s="15">
        <v>350</v>
      </c>
      <c r="Q47" s="5"/>
      <c r="R47" s="15">
        <f t="shared" si="7"/>
        <v>350</v>
      </c>
      <c r="S47" s="5">
        <v>150</v>
      </c>
      <c r="T47" s="15">
        <f t="shared" si="8"/>
        <v>200</v>
      </c>
      <c r="U47" s="4" t="s">
        <v>32</v>
      </c>
      <c r="V47" s="4" t="s">
        <v>32</v>
      </c>
      <c r="W47" s="4">
        <v>11</v>
      </c>
    </row>
    <row r="48" spans="1:23" ht="18" customHeight="1">
      <c r="A48">
        <f t="shared" si="2"/>
        <v>40</v>
      </c>
      <c r="B48" s="3" t="s">
        <v>488</v>
      </c>
      <c r="C48" s="3" t="s">
        <v>539</v>
      </c>
      <c r="D48" s="4">
        <v>15</v>
      </c>
      <c r="E48" s="4" t="s">
        <v>31</v>
      </c>
      <c r="F48" s="4">
        <v>1</v>
      </c>
      <c r="G48" s="4"/>
      <c r="H48" s="4"/>
      <c r="I48" s="4"/>
      <c r="J48" s="4"/>
      <c r="K48" s="4"/>
      <c r="L48" s="5"/>
      <c r="M48" s="5"/>
      <c r="N48" s="5"/>
      <c r="O48" s="5"/>
      <c r="P48" s="15">
        <v>350</v>
      </c>
      <c r="Q48" s="5"/>
      <c r="R48" s="15">
        <f t="shared" si="7"/>
        <v>350</v>
      </c>
      <c r="S48" s="5">
        <v>150</v>
      </c>
      <c r="T48" s="15">
        <f t="shared" si="8"/>
        <v>200</v>
      </c>
      <c r="U48" s="4" t="s">
        <v>32</v>
      </c>
      <c r="V48" s="4" t="s">
        <v>32</v>
      </c>
      <c r="W48" s="4">
        <v>11</v>
      </c>
    </row>
    <row r="49" spans="1:23" ht="18" customHeight="1">
      <c r="A49">
        <f t="shared" si="2"/>
        <v>41</v>
      </c>
      <c r="B49" s="3" t="s">
        <v>540</v>
      </c>
      <c r="C49" s="3" t="s">
        <v>541</v>
      </c>
      <c r="D49" s="4">
        <v>16</v>
      </c>
      <c r="E49" s="4" t="s">
        <v>31</v>
      </c>
      <c r="F49" s="4">
        <v>1</v>
      </c>
      <c r="G49" s="4"/>
      <c r="H49" s="4"/>
      <c r="I49" s="4"/>
      <c r="J49" s="4"/>
      <c r="K49" s="4"/>
      <c r="L49" s="5"/>
      <c r="M49" s="5"/>
      <c r="N49" s="5"/>
      <c r="O49" s="5"/>
      <c r="P49" s="15">
        <v>350</v>
      </c>
      <c r="Q49" s="5"/>
      <c r="R49" s="15">
        <f t="shared" si="7"/>
        <v>350</v>
      </c>
      <c r="S49" s="5">
        <v>150</v>
      </c>
      <c r="T49" s="15">
        <f t="shared" si="8"/>
        <v>200</v>
      </c>
      <c r="U49" s="4" t="s">
        <v>32</v>
      </c>
      <c r="V49" s="4" t="s">
        <v>32</v>
      </c>
      <c r="W49" s="4">
        <v>11</v>
      </c>
    </row>
    <row r="50" spans="1:23" ht="18" customHeight="1">
      <c r="A50">
        <f t="shared" si="2"/>
        <v>42</v>
      </c>
      <c r="B50" s="3" t="s">
        <v>542</v>
      </c>
      <c r="C50" s="3" t="s">
        <v>466</v>
      </c>
      <c r="D50" s="4">
        <v>12</v>
      </c>
      <c r="E50" s="4" t="s">
        <v>31</v>
      </c>
      <c r="F50" s="4">
        <v>1</v>
      </c>
      <c r="G50" s="4"/>
      <c r="H50" s="4"/>
      <c r="I50" s="4"/>
      <c r="J50" s="4"/>
      <c r="K50" s="4"/>
      <c r="L50" s="5"/>
      <c r="M50" s="5"/>
      <c r="N50" s="5"/>
      <c r="O50" s="5"/>
      <c r="P50" s="15">
        <v>350</v>
      </c>
      <c r="Q50" s="5"/>
      <c r="R50" s="15">
        <f t="shared" si="7"/>
        <v>350</v>
      </c>
      <c r="S50" s="5">
        <v>150</v>
      </c>
      <c r="T50" s="15">
        <f t="shared" si="8"/>
        <v>200</v>
      </c>
      <c r="U50" s="4" t="s">
        <v>32</v>
      </c>
      <c r="V50" s="4" t="s">
        <v>32</v>
      </c>
      <c r="W50" s="4">
        <v>11</v>
      </c>
    </row>
    <row r="51" spans="1:23" ht="18" customHeight="1">
      <c r="A51">
        <f t="shared" si="2"/>
        <v>43</v>
      </c>
      <c r="B51" s="3" t="s">
        <v>487</v>
      </c>
      <c r="C51" s="3" t="s">
        <v>543</v>
      </c>
      <c r="D51" s="4">
        <v>25</v>
      </c>
      <c r="E51" s="4" t="s">
        <v>31</v>
      </c>
      <c r="F51" s="4"/>
      <c r="G51" s="4">
        <v>1</v>
      </c>
      <c r="H51" s="4"/>
      <c r="I51" s="4"/>
      <c r="J51" s="4"/>
      <c r="K51" s="4"/>
      <c r="L51" s="5"/>
      <c r="M51" s="5"/>
      <c r="N51" s="5"/>
      <c r="O51" s="5">
        <v>20</v>
      </c>
      <c r="P51" s="15">
        <v>350</v>
      </c>
      <c r="Q51" s="5"/>
      <c r="R51" s="15">
        <f t="shared" si="7"/>
        <v>370</v>
      </c>
      <c r="S51" s="5">
        <v>150</v>
      </c>
      <c r="T51" s="15">
        <f t="shared" si="8"/>
        <v>220</v>
      </c>
      <c r="U51" s="4" t="s">
        <v>32</v>
      </c>
      <c r="V51" s="4"/>
      <c r="W51" s="4">
        <v>12</v>
      </c>
    </row>
    <row r="52" spans="1:23" ht="18" customHeight="1">
      <c r="A52">
        <f t="shared" si="2"/>
        <v>44</v>
      </c>
      <c r="B52" s="3" t="s">
        <v>544</v>
      </c>
      <c r="C52" s="3" t="s">
        <v>386</v>
      </c>
      <c r="D52" s="4">
        <v>12</v>
      </c>
      <c r="E52" s="4" t="s">
        <v>31</v>
      </c>
      <c r="F52" s="4">
        <v>1</v>
      </c>
      <c r="G52" s="4"/>
      <c r="H52" s="4"/>
      <c r="I52" s="4"/>
      <c r="J52" s="4"/>
      <c r="K52" s="4"/>
      <c r="L52" s="5"/>
      <c r="M52" s="5"/>
      <c r="N52" s="5"/>
      <c r="O52" s="5">
        <v>20</v>
      </c>
      <c r="P52" s="15">
        <v>350</v>
      </c>
      <c r="Q52" s="5"/>
      <c r="R52" s="15">
        <f>SUM(L52:Q52)</f>
        <v>370</v>
      </c>
      <c r="S52" s="5">
        <v>150</v>
      </c>
      <c r="T52" s="15">
        <f>+R52-S52</f>
        <v>220</v>
      </c>
      <c r="U52" s="4" t="s">
        <v>32</v>
      </c>
      <c r="V52" s="4" t="s">
        <v>32</v>
      </c>
      <c r="W52" s="4">
        <v>12</v>
      </c>
    </row>
    <row r="53" spans="1:23" ht="18" customHeight="1">
      <c r="A53">
        <f t="shared" si="2"/>
        <v>45</v>
      </c>
      <c r="B53" s="3" t="s">
        <v>506</v>
      </c>
      <c r="C53" s="3" t="s">
        <v>545</v>
      </c>
      <c r="D53" s="4">
        <v>12</v>
      </c>
      <c r="E53" s="4" t="s">
        <v>31</v>
      </c>
      <c r="F53" s="4">
        <v>1</v>
      </c>
      <c r="G53" s="4"/>
      <c r="H53" s="4"/>
      <c r="I53" s="4"/>
      <c r="J53" s="4"/>
      <c r="K53" s="4"/>
      <c r="L53" s="5"/>
      <c r="M53" s="5"/>
      <c r="N53" s="5"/>
      <c r="O53" s="5">
        <v>20</v>
      </c>
      <c r="P53" s="15">
        <v>350</v>
      </c>
      <c r="Q53" s="5"/>
      <c r="R53" s="15">
        <f>SUM(L53:Q53)</f>
        <v>370</v>
      </c>
      <c r="S53" s="5">
        <v>150</v>
      </c>
      <c r="T53" s="15">
        <f>+R53-S53</f>
        <v>220</v>
      </c>
      <c r="U53" s="4" t="s">
        <v>32</v>
      </c>
      <c r="V53" s="4" t="s">
        <v>32</v>
      </c>
      <c r="W53" s="4">
        <v>12</v>
      </c>
    </row>
    <row r="54" spans="1:23" ht="18" customHeight="1">
      <c r="A54">
        <f t="shared" si="2"/>
        <v>46</v>
      </c>
      <c r="B54" s="3" t="s">
        <v>544</v>
      </c>
      <c r="C54" s="3" t="s">
        <v>546</v>
      </c>
      <c r="D54" s="4">
        <v>51</v>
      </c>
      <c r="E54" s="4" t="s">
        <v>31</v>
      </c>
      <c r="F54" s="4"/>
      <c r="G54" s="4">
        <v>1</v>
      </c>
      <c r="H54" s="4"/>
      <c r="I54" s="4"/>
      <c r="J54" s="4"/>
      <c r="K54" s="4"/>
      <c r="L54" s="5"/>
      <c r="M54" s="5">
        <v>150</v>
      </c>
      <c r="N54" s="5"/>
      <c r="O54" s="5"/>
      <c r="P54" s="15">
        <v>350</v>
      </c>
      <c r="Q54" s="5"/>
      <c r="R54" s="15">
        <f>SUM(L54:Q54)</f>
        <v>500</v>
      </c>
      <c r="S54" s="5">
        <v>150</v>
      </c>
      <c r="T54" s="15">
        <f>+R54-S54</f>
        <v>350</v>
      </c>
      <c r="U54" s="4" t="s">
        <v>32</v>
      </c>
      <c r="V54" s="4"/>
      <c r="W54" s="4">
        <v>13</v>
      </c>
    </row>
    <row r="55" spans="1:23" ht="18" customHeight="1">
      <c r="A55">
        <f t="shared" si="2"/>
        <v>47</v>
      </c>
      <c r="B55" s="3"/>
      <c r="C55" s="3"/>
      <c r="D55" s="4"/>
      <c r="E55" s="6"/>
      <c r="F55" s="4"/>
      <c r="G55" s="4"/>
      <c r="H55" s="4"/>
      <c r="I55" s="4"/>
      <c r="J55" s="4"/>
      <c r="K55" s="4"/>
      <c r="L55" s="5"/>
      <c r="M55" s="5"/>
      <c r="N55" s="5"/>
      <c r="O55" s="5"/>
      <c r="P55" s="15"/>
      <c r="Q55" s="5"/>
      <c r="R55" s="15">
        <f>SUM(L55:Q55)</f>
        <v>0</v>
      </c>
      <c r="S55" s="5"/>
      <c r="T55" s="15">
        <f>+R55-S55</f>
        <v>0</v>
      </c>
      <c r="U55" s="4"/>
      <c r="V55" s="4"/>
      <c r="W55" s="4"/>
    </row>
    <row r="56" spans="1:23" ht="15.75" customHeight="1">
      <c r="B56" s="106" t="s">
        <v>43</v>
      </c>
      <c r="C56" s="109" t="s">
        <v>41</v>
      </c>
      <c r="D56" s="110"/>
      <c r="E56" s="16" t="s">
        <v>18</v>
      </c>
      <c r="F56" s="25">
        <f t="shared" ref="F56:Q56" si="9">COUNT(F9:F55)</f>
        <v>22</v>
      </c>
      <c r="G56" s="25">
        <f t="shared" si="9"/>
        <v>13</v>
      </c>
      <c r="H56" s="25">
        <f t="shared" si="9"/>
        <v>7</v>
      </c>
      <c r="I56" s="25">
        <f t="shared" si="9"/>
        <v>2</v>
      </c>
      <c r="J56" s="25">
        <f t="shared" si="9"/>
        <v>2</v>
      </c>
      <c r="K56" s="25">
        <f t="shared" si="9"/>
        <v>0</v>
      </c>
      <c r="L56" s="25">
        <f t="shared" si="9"/>
        <v>0</v>
      </c>
      <c r="M56" s="25">
        <f t="shared" si="9"/>
        <v>1</v>
      </c>
      <c r="N56" s="25">
        <f t="shared" si="9"/>
        <v>0</v>
      </c>
      <c r="O56" s="25">
        <f t="shared" si="9"/>
        <v>9</v>
      </c>
      <c r="P56" s="25">
        <f t="shared" si="9"/>
        <v>46</v>
      </c>
      <c r="Q56" s="25">
        <f t="shared" si="9"/>
        <v>0</v>
      </c>
      <c r="R56" s="26"/>
      <c r="S56" s="25">
        <f>COUNT(S9:S55)</f>
        <v>46</v>
      </c>
      <c r="T56" s="27"/>
      <c r="U56" s="111" t="s">
        <v>43</v>
      </c>
      <c r="V56" s="112"/>
      <c r="W56" s="113"/>
    </row>
    <row r="57" spans="1:23">
      <c r="B57" s="107"/>
      <c r="C57" s="17" t="s">
        <v>42</v>
      </c>
      <c r="D57" s="20">
        <v>9</v>
      </c>
      <c r="E57" s="39">
        <v>26</v>
      </c>
      <c r="F57" s="109" t="s">
        <v>23</v>
      </c>
      <c r="G57" s="120"/>
      <c r="H57" s="120"/>
      <c r="I57" s="120"/>
      <c r="J57" s="120"/>
      <c r="K57" s="120"/>
      <c r="L57" s="28">
        <f t="shared" ref="L57:T57" si="10">SUM(L9:L55)</f>
        <v>0</v>
      </c>
      <c r="M57" s="28">
        <f t="shared" si="10"/>
        <v>150</v>
      </c>
      <c r="N57" s="28">
        <f t="shared" si="10"/>
        <v>0</v>
      </c>
      <c r="O57" s="28">
        <f t="shared" si="10"/>
        <v>180</v>
      </c>
      <c r="P57" s="28">
        <f t="shared" si="10"/>
        <v>16100</v>
      </c>
      <c r="Q57" s="28">
        <f t="shared" si="10"/>
        <v>0</v>
      </c>
      <c r="R57" s="28">
        <f t="shared" si="10"/>
        <v>16430</v>
      </c>
      <c r="S57" s="28">
        <f t="shared" si="10"/>
        <v>6900</v>
      </c>
      <c r="T57" s="28">
        <f t="shared" si="10"/>
        <v>9530</v>
      </c>
      <c r="U57" s="114"/>
      <c r="V57" s="115"/>
      <c r="W57" s="116"/>
    </row>
    <row r="58" spans="1:23">
      <c r="B58" s="107"/>
      <c r="C58" s="18" t="s">
        <v>35</v>
      </c>
      <c r="D58" s="21">
        <v>35</v>
      </c>
      <c r="E58" s="23" t="s">
        <v>31</v>
      </c>
      <c r="F58" s="121" t="s">
        <v>40</v>
      </c>
      <c r="G58" s="121"/>
      <c r="H58" s="121"/>
      <c r="I58" s="121"/>
      <c r="J58" s="122"/>
      <c r="K58" s="122"/>
      <c r="L58" s="29" t="s">
        <v>37</v>
      </c>
      <c r="M58" s="123">
        <v>41086</v>
      </c>
      <c r="N58" s="123"/>
      <c r="O58" s="25" t="s">
        <v>50</v>
      </c>
      <c r="P58" s="124" t="s">
        <v>547</v>
      </c>
      <c r="Q58" s="124"/>
      <c r="R58" s="32" t="s">
        <v>38</v>
      </c>
      <c r="S58" s="34">
        <v>6900</v>
      </c>
      <c r="T58" s="36">
        <f>+R57-S58</f>
        <v>9530</v>
      </c>
      <c r="U58" s="114"/>
      <c r="V58" s="115"/>
      <c r="W58" s="116"/>
    </row>
    <row r="59" spans="1:23">
      <c r="B59" s="108"/>
      <c r="C59" s="19" t="s">
        <v>16</v>
      </c>
      <c r="D59" s="38">
        <v>2</v>
      </c>
      <c r="E59" s="24">
        <v>20</v>
      </c>
      <c r="F59" s="125" t="s">
        <v>40</v>
      </c>
      <c r="G59" s="125"/>
      <c r="H59" s="125"/>
      <c r="I59" s="125"/>
      <c r="J59" s="125"/>
      <c r="K59" s="125"/>
      <c r="L59" s="30" t="s">
        <v>37</v>
      </c>
      <c r="M59" s="126"/>
      <c r="N59" s="126"/>
      <c r="O59" s="31" t="s">
        <v>50</v>
      </c>
      <c r="P59" s="131"/>
      <c r="Q59" s="131"/>
      <c r="R59" s="33" t="s">
        <v>38</v>
      </c>
      <c r="S59" s="35"/>
      <c r="T59" s="37">
        <f>+T58-S59</f>
        <v>9530</v>
      </c>
      <c r="U59" s="117"/>
      <c r="V59" s="118"/>
      <c r="W59" s="119"/>
    </row>
    <row r="60" spans="1:23">
      <c r="B60" s="102" t="s">
        <v>1073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</row>
    <row r="61" spans="1:23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</row>
  </sheetData>
  <sheetProtection selectLockedCells="1"/>
  <mergeCells count="44">
    <mergeCell ref="B60:W61"/>
    <mergeCell ref="T7:T8"/>
    <mergeCell ref="B56:B59"/>
    <mergeCell ref="C56:D56"/>
    <mergeCell ref="U56:W59"/>
    <mergeCell ref="F57:K57"/>
    <mergeCell ref="F58:K58"/>
    <mergeCell ref="M58:N58"/>
    <mergeCell ref="P58:Q58"/>
    <mergeCell ref="F59:K59"/>
    <mergeCell ref="M59:N59"/>
    <mergeCell ref="P59:Q59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/>
  <pageMargins left="0.7" right="0.7" top="0.75" bottom="0.75" header="0.3" footer="0.3"/>
  <pageSetup paperSize="180" scale="82" fitToHeight="0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3" workbookViewId="0">
      <selection activeCell="B19" sqref="B19:C19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548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66" t="s">
        <v>549</v>
      </c>
      <c r="D2" s="167"/>
      <c r="E2" s="167"/>
      <c r="F2" s="167"/>
      <c r="G2" s="167"/>
      <c r="H2" s="167"/>
      <c r="I2" s="167"/>
      <c r="J2" s="167"/>
      <c r="K2" s="168"/>
      <c r="L2" s="135" t="s">
        <v>15</v>
      </c>
      <c r="M2" s="135"/>
      <c r="N2" s="135"/>
      <c r="O2" s="135"/>
      <c r="P2" s="169" t="s">
        <v>553</v>
      </c>
      <c r="Q2" s="169"/>
      <c r="R2" s="169"/>
      <c r="S2" s="169"/>
      <c r="T2" s="169"/>
      <c r="U2" s="169"/>
      <c r="V2" s="169"/>
      <c r="W2" s="169"/>
    </row>
    <row r="3" spans="1:24" ht="18" customHeight="1">
      <c r="B3" s="7" t="s">
        <v>44</v>
      </c>
      <c r="C3" s="166" t="s">
        <v>550</v>
      </c>
      <c r="D3" s="170"/>
      <c r="E3" s="170"/>
      <c r="F3" s="170"/>
      <c r="G3" s="170"/>
      <c r="H3" s="170"/>
      <c r="I3" s="170"/>
      <c r="J3" s="170"/>
      <c r="K3" s="171"/>
      <c r="L3" s="135" t="s">
        <v>46</v>
      </c>
      <c r="M3" s="135"/>
      <c r="N3" s="135"/>
      <c r="O3" s="135"/>
      <c r="P3" s="169" t="s">
        <v>554</v>
      </c>
      <c r="Q3" s="169"/>
      <c r="R3" s="169"/>
      <c r="S3" s="169"/>
      <c r="T3" s="169"/>
      <c r="U3" s="169"/>
      <c r="V3" s="169"/>
      <c r="W3" s="169"/>
    </row>
    <row r="4" spans="1:24" ht="18" customHeight="1">
      <c r="B4" s="7" t="s">
        <v>28</v>
      </c>
      <c r="C4" s="166" t="s">
        <v>551</v>
      </c>
      <c r="D4" s="170"/>
      <c r="E4" s="170"/>
      <c r="F4" s="170"/>
      <c r="G4" s="170"/>
      <c r="H4" s="170"/>
      <c r="I4" s="170"/>
      <c r="J4" s="170"/>
      <c r="K4" s="171"/>
      <c r="L4" s="135" t="s">
        <v>47</v>
      </c>
      <c r="M4" s="135"/>
      <c r="N4" s="135"/>
      <c r="O4" s="135"/>
      <c r="P4" s="169" t="s">
        <v>555</v>
      </c>
      <c r="Q4" s="169"/>
      <c r="R4" s="169"/>
      <c r="S4" s="169"/>
      <c r="T4" s="169"/>
      <c r="U4" s="169"/>
      <c r="V4" s="169"/>
      <c r="W4" s="169"/>
    </row>
    <row r="5" spans="1:24" ht="18" customHeight="1">
      <c r="B5" s="7" t="s">
        <v>45</v>
      </c>
      <c r="C5" s="166" t="s">
        <v>552</v>
      </c>
      <c r="D5" s="170"/>
      <c r="E5" s="170"/>
      <c r="F5" s="170"/>
      <c r="G5" s="170"/>
      <c r="H5" s="170"/>
      <c r="I5" s="170"/>
      <c r="J5" s="170"/>
      <c r="K5" s="171"/>
      <c r="L5" s="135" t="s">
        <v>48</v>
      </c>
      <c r="M5" s="135"/>
      <c r="N5" s="135"/>
      <c r="O5" s="135"/>
      <c r="P5" s="172" t="s">
        <v>556</v>
      </c>
      <c r="Q5" s="173"/>
      <c r="R5" s="173"/>
      <c r="S5" s="173"/>
      <c r="T5" s="173"/>
      <c r="U5" s="173"/>
      <c r="V5" s="173"/>
      <c r="W5" s="174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40" t="s">
        <v>297</v>
      </c>
      <c r="C9" s="40" t="s">
        <v>188</v>
      </c>
      <c r="D9" s="41">
        <v>48</v>
      </c>
      <c r="E9" s="41" t="s">
        <v>18</v>
      </c>
      <c r="F9" s="41"/>
      <c r="G9" s="41"/>
      <c r="H9" s="41"/>
      <c r="I9" s="41">
        <v>1</v>
      </c>
      <c r="J9" s="41"/>
      <c r="K9" s="41"/>
      <c r="L9" s="42"/>
      <c r="M9" s="42"/>
      <c r="N9" s="42"/>
      <c r="O9" s="42"/>
      <c r="P9" s="42">
        <v>350</v>
      </c>
      <c r="Q9" s="5"/>
      <c r="R9" s="15">
        <f t="shared" ref="R9:R28" si="0">SUM(L9:Q9)</f>
        <v>350</v>
      </c>
      <c r="S9" s="5">
        <v>150</v>
      </c>
      <c r="T9" s="15">
        <f t="shared" ref="T9:T28" si="1">+R9-S9</f>
        <v>200</v>
      </c>
      <c r="U9" s="41" t="s">
        <v>331</v>
      </c>
      <c r="V9" s="41" t="s">
        <v>331</v>
      </c>
      <c r="W9" s="41">
        <v>5</v>
      </c>
    </row>
    <row r="10" spans="1:24" ht="18" customHeight="1">
      <c r="A10">
        <f>+A9+1</f>
        <v>2</v>
      </c>
      <c r="B10" s="40" t="s">
        <v>557</v>
      </c>
      <c r="C10" s="40" t="s">
        <v>558</v>
      </c>
      <c r="D10" s="41">
        <v>13</v>
      </c>
      <c r="E10" s="41" t="s">
        <v>18</v>
      </c>
      <c r="F10" s="41">
        <v>1</v>
      </c>
      <c r="G10" s="41"/>
      <c r="H10" s="41"/>
      <c r="I10" s="41"/>
      <c r="J10" s="41"/>
      <c r="K10" s="41"/>
      <c r="L10" s="42"/>
      <c r="M10" s="42"/>
      <c r="N10" s="42"/>
      <c r="O10" s="42"/>
      <c r="P10" s="42">
        <v>350</v>
      </c>
      <c r="Q10" s="5"/>
      <c r="R10" s="15">
        <f t="shared" si="0"/>
        <v>350</v>
      </c>
      <c r="S10" s="5">
        <v>150</v>
      </c>
      <c r="T10" s="15">
        <f t="shared" si="1"/>
        <v>200</v>
      </c>
      <c r="U10" s="41" t="s">
        <v>331</v>
      </c>
      <c r="V10" s="41" t="s">
        <v>331</v>
      </c>
      <c r="W10" s="41">
        <v>1</v>
      </c>
    </row>
    <row r="11" spans="1:24" ht="18" customHeight="1">
      <c r="A11">
        <f>+A10+1</f>
        <v>3</v>
      </c>
      <c r="B11" s="40" t="s">
        <v>559</v>
      </c>
      <c r="C11" s="40" t="s">
        <v>126</v>
      </c>
      <c r="D11" s="41">
        <v>16</v>
      </c>
      <c r="E11" s="41" t="s">
        <v>18</v>
      </c>
      <c r="F11" s="41"/>
      <c r="G11" s="41">
        <v>1</v>
      </c>
      <c r="H11" s="41"/>
      <c r="I11" s="41"/>
      <c r="J11" s="41"/>
      <c r="K11" s="41"/>
      <c r="L11" s="42"/>
      <c r="M11" s="42"/>
      <c r="N11" s="42"/>
      <c r="O11" s="42"/>
      <c r="P11" s="42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41" t="s">
        <v>331</v>
      </c>
      <c r="V11" s="41" t="s">
        <v>331</v>
      </c>
      <c r="W11" s="41">
        <v>1</v>
      </c>
    </row>
    <row r="12" spans="1:24" ht="18" customHeight="1">
      <c r="A12">
        <f>+A11+1</f>
        <v>4</v>
      </c>
      <c r="B12" s="40" t="s">
        <v>559</v>
      </c>
      <c r="C12" s="40" t="s">
        <v>560</v>
      </c>
      <c r="D12" s="41">
        <v>23</v>
      </c>
      <c r="E12" s="41" t="s">
        <v>18</v>
      </c>
      <c r="F12" s="41"/>
      <c r="G12" s="41"/>
      <c r="H12" s="41">
        <v>1</v>
      </c>
      <c r="I12" s="41"/>
      <c r="J12" s="41"/>
      <c r="K12" s="41"/>
      <c r="L12" s="42"/>
      <c r="M12" s="42"/>
      <c r="N12" s="42"/>
      <c r="O12" s="42"/>
      <c r="P12" s="42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41" t="s">
        <v>331</v>
      </c>
      <c r="V12" s="41" t="s">
        <v>331</v>
      </c>
      <c r="W12" s="41">
        <v>1</v>
      </c>
      <c r="X12" s="2"/>
    </row>
    <row r="13" spans="1:24" ht="18" customHeight="1">
      <c r="A13">
        <f t="shared" ref="A13:A28" si="2">+A12+1</f>
        <v>5</v>
      </c>
      <c r="B13" s="40" t="s">
        <v>389</v>
      </c>
      <c r="C13" s="40" t="s">
        <v>561</v>
      </c>
      <c r="D13" s="41">
        <v>17</v>
      </c>
      <c r="E13" s="41" t="s">
        <v>18</v>
      </c>
      <c r="F13" s="41"/>
      <c r="G13" s="41"/>
      <c r="H13" s="41">
        <v>1</v>
      </c>
      <c r="I13" s="41"/>
      <c r="J13" s="41"/>
      <c r="K13" s="41"/>
      <c r="L13" s="42"/>
      <c r="M13" s="42"/>
      <c r="N13" s="42"/>
      <c r="O13" s="42"/>
      <c r="P13" s="42">
        <v>350</v>
      </c>
      <c r="Q13" s="5"/>
      <c r="R13" s="15">
        <f t="shared" si="0"/>
        <v>350</v>
      </c>
      <c r="S13" s="5">
        <v>150</v>
      </c>
      <c r="T13" s="15">
        <f t="shared" si="1"/>
        <v>200</v>
      </c>
      <c r="U13" s="41" t="s">
        <v>331</v>
      </c>
      <c r="V13" s="41" t="s">
        <v>331</v>
      </c>
      <c r="W13" s="41">
        <v>1</v>
      </c>
    </row>
    <row r="14" spans="1:24" ht="18" customHeight="1">
      <c r="A14">
        <f t="shared" si="2"/>
        <v>6</v>
      </c>
      <c r="B14" s="40" t="s">
        <v>297</v>
      </c>
      <c r="C14" s="40" t="s">
        <v>562</v>
      </c>
      <c r="D14" s="41">
        <v>43</v>
      </c>
      <c r="E14" s="41" t="s">
        <v>31</v>
      </c>
      <c r="F14" s="41"/>
      <c r="G14" s="41"/>
      <c r="H14" s="41"/>
      <c r="I14" s="41">
        <v>1</v>
      </c>
      <c r="J14" s="41"/>
      <c r="K14" s="41"/>
      <c r="L14" s="42"/>
      <c r="M14" s="42"/>
      <c r="N14" s="42"/>
      <c r="O14" s="42"/>
      <c r="P14" s="42">
        <v>350</v>
      </c>
      <c r="Q14" s="5"/>
      <c r="R14" s="15">
        <f t="shared" si="0"/>
        <v>350</v>
      </c>
      <c r="S14" s="5">
        <v>150</v>
      </c>
      <c r="T14" s="15">
        <f t="shared" si="1"/>
        <v>200</v>
      </c>
      <c r="U14" s="41" t="s">
        <v>331</v>
      </c>
      <c r="V14" s="41" t="s">
        <v>331</v>
      </c>
      <c r="W14" s="41">
        <v>5</v>
      </c>
    </row>
    <row r="15" spans="1:24" ht="18" customHeight="1">
      <c r="A15">
        <f t="shared" si="2"/>
        <v>7</v>
      </c>
      <c r="B15" s="40" t="s">
        <v>297</v>
      </c>
      <c r="C15" s="40" t="s">
        <v>406</v>
      </c>
      <c r="D15" s="41">
        <v>15</v>
      </c>
      <c r="E15" s="41" t="s">
        <v>31</v>
      </c>
      <c r="F15" s="41"/>
      <c r="G15" s="41">
        <v>1</v>
      </c>
      <c r="H15" s="41"/>
      <c r="I15" s="41"/>
      <c r="J15" s="41"/>
      <c r="K15" s="41"/>
      <c r="L15" s="42"/>
      <c r="M15" s="42"/>
      <c r="N15" s="42"/>
      <c r="O15" s="42"/>
      <c r="P15" s="42">
        <v>350</v>
      </c>
      <c r="Q15" s="5"/>
      <c r="R15" s="15">
        <f t="shared" si="0"/>
        <v>350</v>
      </c>
      <c r="S15" s="5">
        <v>150</v>
      </c>
      <c r="T15" s="15">
        <f t="shared" si="1"/>
        <v>200</v>
      </c>
      <c r="U15" s="41" t="s">
        <v>331</v>
      </c>
      <c r="V15" s="41" t="s">
        <v>331</v>
      </c>
      <c r="W15" s="41">
        <v>5</v>
      </c>
    </row>
    <row r="16" spans="1:24" ht="18" customHeight="1">
      <c r="A16">
        <f t="shared" si="2"/>
        <v>8</v>
      </c>
      <c r="B16" s="40" t="s">
        <v>563</v>
      </c>
      <c r="C16" s="40" t="s">
        <v>564</v>
      </c>
      <c r="D16" s="41">
        <v>48</v>
      </c>
      <c r="E16" s="41" t="s">
        <v>31</v>
      </c>
      <c r="F16" s="41"/>
      <c r="G16" s="41">
        <v>1</v>
      </c>
      <c r="H16" s="41"/>
      <c r="I16" s="41"/>
      <c r="J16" s="41"/>
      <c r="K16" s="41"/>
      <c r="L16" s="42"/>
      <c r="M16" s="42"/>
      <c r="N16" s="42"/>
      <c r="O16" s="42">
        <v>20</v>
      </c>
      <c r="P16" s="42">
        <v>350</v>
      </c>
      <c r="Q16" s="5"/>
      <c r="R16" s="15">
        <f t="shared" si="0"/>
        <v>370</v>
      </c>
      <c r="S16" s="5">
        <v>150</v>
      </c>
      <c r="T16" s="15">
        <f t="shared" si="1"/>
        <v>220</v>
      </c>
      <c r="U16" s="41" t="s">
        <v>331</v>
      </c>
      <c r="V16" s="41" t="s">
        <v>331</v>
      </c>
      <c r="W16" s="41">
        <v>3</v>
      </c>
    </row>
    <row r="17" spans="1:23" ht="18" customHeight="1">
      <c r="A17">
        <f t="shared" si="2"/>
        <v>9</v>
      </c>
      <c r="B17" s="40" t="s">
        <v>563</v>
      </c>
      <c r="C17" s="40" t="s">
        <v>406</v>
      </c>
      <c r="D17" s="41">
        <v>15</v>
      </c>
      <c r="E17" s="41" t="s">
        <v>31</v>
      </c>
      <c r="F17" s="41">
        <v>1</v>
      </c>
      <c r="G17" s="41"/>
      <c r="H17" s="41"/>
      <c r="I17" s="41"/>
      <c r="J17" s="41"/>
      <c r="K17" s="41"/>
      <c r="L17" s="42"/>
      <c r="M17" s="42"/>
      <c r="N17" s="42"/>
      <c r="O17" s="42"/>
      <c r="P17" s="42">
        <v>350</v>
      </c>
      <c r="Q17" s="5"/>
      <c r="R17" s="15">
        <f t="shared" si="0"/>
        <v>350</v>
      </c>
      <c r="S17" s="5">
        <v>150</v>
      </c>
      <c r="T17" s="15">
        <f t="shared" si="1"/>
        <v>200</v>
      </c>
      <c r="U17" s="41" t="s">
        <v>331</v>
      </c>
      <c r="V17" s="41" t="s">
        <v>331</v>
      </c>
      <c r="W17" s="41">
        <v>2</v>
      </c>
    </row>
    <row r="18" spans="1:23" ht="18" customHeight="1">
      <c r="A18">
        <f t="shared" si="2"/>
        <v>10</v>
      </c>
      <c r="B18" s="40" t="s">
        <v>565</v>
      </c>
      <c r="C18" s="40" t="s">
        <v>566</v>
      </c>
      <c r="D18" s="41">
        <v>21</v>
      </c>
      <c r="E18" s="41" t="s">
        <v>31</v>
      </c>
      <c r="F18" s="41"/>
      <c r="G18" s="41">
        <v>1</v>
      </c>
      <c r="H18" s="41"/>
      <c r="I18" s="41"/>
      <c r="J18" s="41"/>
      <c r="K18" s="41"/>
      <c r="L18" s="42"/>
      <c r="M18" s="42"/>
      <c r="N18" s="42"/>
      <c r="O18" s="42">
        <v>20</v>
      </c>
      <c r="P18" s="42">
        <v>350</v>
      </c>
      <c r="Q18" s="5"/>
      <c r="R18" s="15">
        <f t="shared" si="0"/>
        <v>370</v>
      </c>
      <c r="S18" s="5">
        <v>150</v>
      </c>
      <c r="T18" s="15">
        <f t="shared" si="1"/>
        <v>220</v>
      </c>
      <c r="U18" s="41" t="s">
        <v>331</v>
      </c>
      <c r="V18" s="41" t="s">
        <v>331</v>
      </c>
      <c r="W18" s="41">
        <v>3</v>
      </c>
    </row>
    <row r="19" spans="1:23" ht="18" customHeight="1">
      <c r="A19">
        <f t="shared" si="2"/>
        <v>11</v>
      </c>
      <c r="B19" s="40" t="s">
        <v>565</v>
      </c>
      <c r="C19" s="40" t="s">
        <v>567</v>
      </c>
      <c r="D19" s="41">
        <v>12</v>
      </c>
      <c r="E19" s="41" t="s">
        <v>31</v>
      </c>
      <c r="F19" s="41">
        <v>1</v>
      </c>
      <c r="G19" s="41"/>
      <c r="H19" s="41"/>
      <c r="I19" s="41"/>
      <c r="J19" s="41"/>
      <c r="K19" s="41"/>
      <c r="L19" s="42"/>
      <c r="M19" s="42"/>
      <c r="N19" s="42"/>
      <c r="O19" s="42"/>
      <c r="P19" s="42">
        <v>350</v>
      </c>
      <c r="Q19" s="5"/>
      <c r="R19" s="15">
        <f t="shared" si="0"/>
        <v>350</v>
      </c>
      <c r="S19" s="5">
        <v>150</v>
      </c>
      <c r="T19" s="15">
        <f t="shared" si="1"/>
        <v>200</v>
      </c>
      <c r="U19" s="41" t="s">
        <v>331</v>
      </c>
      <c r="V19" s="41" t="s">
        <v>331</v>
      </c>
      <c r="W19" s="41">
        <v>5</v>
      </c>
    </row>
    <row r="20" spans="1:23" ht="18" customHeight="1">
      <c r="A20">
        <f t="shared" si="2"/>
        <v>12</v>
      </c>
      <c r="B20" s="40" t="s">
        <v>565</v>
      </c>
      <c r="C20" s="40" t="s">
        <v>568</v>
      </c>
      <c r="D20" s="41">
        <v>17</v>
      </c>
      <c r="E20" s="41" t="s">
        <v>31</v>
      </c>
      <c r="F20" s="41"/>
      <c r="G20" s="41">
        <v>1</v>
      </c>
      <c r="H20" s="41"/>
      <c r="I20" s="41"/>
      <c r="J20" s="41"/>
      <c r="K20" s="41"/>
      <c r="L20" s="42"/>
      <c r="M20" s="42"/>
      <c r="N20" s="42"/>
      <c r="O20" s="42"/>
      <c r="P20" s="42">
        <v>350</v>
      </c>
      <c r="Q20" s="5"/>
      <c r="R20" s="15">
        <f t="shared" si="0"/>
        <v>350</v>
      </c>
      <c r="S20" s="5">
        <v>150</v>
      </c>
      <c r="T20" s="15">
        <f t="shared" si="1"/>
        <v>200</v>
      </c>
      <c r="U20" s="41" t="s">
        <v>331</v>
      </c>
      <c r="V20" s="41" t="s">
        <v>331</v>
      </c>
      <c r="W20" s="41">
        <v>4</v>
      </c>
    </row>
    <row r="21" spans="1:23" ht="18" customHeight="1">
      <c r="A21">
        <f t="shared" si="2"/>
        <v>13</v>
      </c>
      <c r="B21" s="40" t="s">
        <v>569</v>
      </c>
      <c r="C21" s="40" t="s">
        <v>570</v>
      </c>
      <c r="D21" s="41">
        <v>21</v>
      </c>
      <c r="E21" s="41" t="s">
        <v>31</v>
      </c>
      <c r="F21" s="41"/>
      <c r="G21" s="41">
        <v>1</v>
      </c>
      <c r="H21" s="41"/>
      <c r="I21" s="41"/>
      <c r="J21" s="41"/>
      <c r="K21" s="41"/>
      <c r="L21" s="42"/>
      <c r="M21" s="42"/>
      <c r="N21" s="42"/>
      <c r="O21" s="42"/>
      <c r="P21" s="42">
        <v>350</v>
      </c>
      <c r="Q21" s="5"/>
      <c r="R21" s="15">
        <f t="shared" si="0"/>
        <v>350</v>
      </c>
      <c r="S21" s="5">
        <v>150</v>
      </c>
      <c r="T21" s="15">
        <f t="shared" si="1"/>
        <v>200</v>
      </c>
      <c r="U21" s="41" t="s">
        <v>331</v>
      </c>
      <c r="V21" s="41" t="s">
        <v>331</v>
      </c>
      <c r="W21" s="41">
        <v>4</v>
      </c>
    </row>
    <row r="22" spans="1:23" ht="18" customHeight="1">
      <c r="A22">
        <f t="shared" si="2"/>
        <v>14</v>
      </c>
      <c r="B22" s="40" t="s">
        <v>571</v>
      </c>
      <c r="C22" s="40" t="s">
        <v>572</v>
      </c>
      <c r="D22" s="41">
        <v>52</v>
      </c>
      <c r="E22" s="41" t="s">
        <v>31</v>
      </c>
      <c r="F22" s="41"/>
      <c r="G22" s="41"/>
      <c r="H22" s="41"/>
      <c r="I22" s="41">
        <v>1</v>
      </c>
      <c r="J22" s="41"/>
      <c r="K22" s="41"/>
      <c r="L22" s="42"/>
      <c r="M22" s="42"/>
      <c r="N22" s="42"/>
      <c r="O22" s="42">
        <v>20</v>
      </c>
      <c r="P22" s="42">
        <v>350</v>
      </c>
      <c r="Q22" s="5"/>
      <c r="R22" s="15">
        <f t="shared" si="0"/>
        <v>370</v>
      </c>
      <c r="S22" s="5">
        <v>150</v>
      </c>
      <c r="T22" s="15">
        <f t="shared" si="1"/>
        <v>220</v>
      </c>
      <c r="U22" s="41" t="s">
        <v>331</v>
      </c>
      <c r="V22" s="41" t="s">
        <v>331</v>
      </c>
      <c r="W22" s="41">
        <v>3</v>
      </c>
    </row>
    <row r="23" spans="1:23" ht="18" customHeight="1">
      <c r="A23">
        <f t="shared" si="2"/>
        <v>15</v>
      </c>
      <c r="B23" s="40" t="s">
        <v>573</v>
      </c>
      <c r="C23" s="40" t="s">
        <v>574</v>
      </c>
      <c r="D23" s="41">
        <v>36</v>
      </c>
      <c r="E23" s="41" t="s">
        <v>31</v>
      </c>
      <c r="F23" s="41"/>
      <c r="G23" s="41">
        <v>1</v>
      </c>
      <c r="H23" s="41"/>
      <c r="I23" s="41"/>
      <c r="J23" s="41"/>
      <c r="K23" s="41"/>
      <c r="L23" s="42"/>
      <c r="M23" s="42"/>
      <c r="N23" s="42"/>
      <c r="O23" s="42"/>
      <c r="P23" s="42">
        <v>350</v>
      </c>
      <c r="Q23" s="5"/>
      <c r="R23" s="15">
        <f t="shared" si="0"/>
        <v>350</v>
      </c>
      <c r="S23" s="5">
        <v>150</v>
      </c>
      <c r="T23" s="15">
        <f t="shared" si="1"/>
        <v>200</v>
      </c>
      <c r="U23" s="41" t="s">
        <v>331</v>
      </c>
      <c r="V23" s="41" t="s">
        <v>331</v>
      </c>
      <c r="W23" s="41">
        <v>2</v>
      </c>
    </row>
    <row r="24" spans="1:23" ht="18" customHeight="1">
      <c r="A24">
        <f t="shared" si="2"/>
        <v>16</v>
      </c>
      <c r="B24" s="40" t="s">
        <v>573</v>
      </c>
      <c r="C24" s="40" t="s">
        <v>575</v>
      </c>
      <c r="D24" s="41">
        <v>11</v>
      </c>
      <c r="E24" s="41" t="s">
        <v>31</v>
      </c>
      <c r="F24" s="41"/>
      <c r="G24" s="41"/>
      <c r="H24" s="41">
        <v>1</v>
      </c>
      <c r="I24" s="41"/>
      <c r="J24" s="41"/>
      <c r="K24" s="41"/>
      <c r="L24" s="42"/>
      <c r="M24" s="42"/>
      <c r="N24" s="42"/>
      <c r="O24" s="42"/>
      <c r="P24" s="42">
        <v>350</v>
      </c>
      <c r="Q24" s="5"/>
      <c r="R24" s="15">
        <f t="shared" si="0"/>
        <v>350</v>
      </c>
      <c r="S24" s="5">
        <v>150</v>
      </c>
      <c r="T24" s="15">
        <f t="shared" si="1"/>
        <v>200</v>
      </c>
      <c r="U24" s="41" t="s">
        <v>331</v>
      </c>
      <c r="V24" s="41" t="s">
        <v>331</v>
      </c>
      <c r="W24" s="41">
        <v>2</v>
      </c>
    </row>
    <row r="25" spans="1:23" ht="18" customHeight="1">
      <c r="A25">
        <f>+A24+1</f>
        <v>17</v>
      </c>
      <c r="B25" s="40" t="s">
        <v>576</v>
      </c>
      <c r="C25" s="40" t="s">
        <v>458</v>
      </c>
      <c r="D25" s="41">
        <v>14</v>
      </c>
      <c r="E25" s="41" t="s">
        <v>31</v>
      </c>
      <c r="F25" s="41">
        <v>1</v>
      </c>
      <c r="G25" s="41"/>
      <c r="H25" s="41"/>
      <c r="I25" s="41"/>
      <c r="J25" s="41"/>
      <c r="K25" s="41"/>
      <c r="L25" s="42"/>
      <c r="M25" s="42"/>
      <c r="N25" s="42"/>
      <c r="O25" s="42"/>
      <c r="P25" s="42">
        <v>350</v>
      </c>
      <c r="Q25" s="5"/>
      <c r="R25" s="15">
        <f t="shared" si="0"/>
        <v>350</v>
      </c>
      <c r="S25" s="5">
        <v>150</v>
      </c>
      <c r="T25" s="15">
        <f t="shared" si="1"/>
        <v>200</v>
      </c>
      <c r="U25" s="41" t="s">
        <v>331</v>
      </c>
      <c r="V25" s="41" t="s">
        <v>331</v>
      </c>
      <c r="W25" s="41">
        <v>2</v>
      </c>
    </row>
    <row r="26" spans="1:23" ht="18" customHeight="1">
      <c r="A26">
        <f t="shared" si="2"/>
        <v>18</v>
      </c>
      <c r="B26" s="40" t="s">
        <v>577</v>
      </c>
      <c r="C26" s="40" t="s">
        <v>578</v>
      </c>
      <c r="D26" s="41">
        <v>14</v>
      </c>
      <c r="E26" s="41" t="s">
        <v>31</v>
      </c>
      <c r="F26" s="41"/>
      <c r="G26" s="41">
        <v>1</v>
      </c>
      <c r="H26" s="41"/>
      <c r="I26" s="41"/>
      <c r="J26" s="41"/>
      <c r="K26" s="41"/>
      <c r="L26" s="42"/>
      <c r="M26" s="42"/>
      <c r="N26" s="42"/>
      <c r="O26" s="42"/>
      <c r="P26" s="42">
        <v>350</v>
      </c>
      <c r="Q26" s="5"/>
      <c r="R26" s="15">
        <f t="shared" si="0"/>
        <v>350</v>
      </c>
      <c r="S26" s="5">
        <v>150</v>
      </c>
      <c r="T26" s="15">
        <f t="shared" si="1"/>
        <v>200</v>
      </c>
      <c r="U26" s="41" t="s">
        <v>331</v>
      </c>
      <c r="V26" s="41" t="s">
        <v>331</v>
      </c>
      <c r="W26" s="41">
        <v>4</v>
      </c>
    </row>
    <row r="27" spans="1:23" ht="18" customHeight="1">
      <c r="A27">
        <f t="shared" si="2"/>
        <v>19</v>
      </c>
      <c r="B27" s="40" t="s">
        <v>579</v>
      </c>
      <c r="C27" s="40" t="s">
        <v>100</v>
      </c>
      <c r="D27" s="41">
        <v>14</v>
      </c>
      <c r="E27" s="41" t="s">
        <v>31</v>
      </c>
      <c r="F27" s="41"/>
      <c r="G27" s="41"/>
      <c r="H27" s="41"/>
      <c r="I27" s="41">
        <v>1</v>
      </c>
      <c r="J27" s="41"/>
      <c r="K27" s="41"/>
      <c r="L27" s="42"/>
      <c r="M27" s="42"/>
      <c r="N27" s="42"/>
      <c r="O27" s="42"/>
      <c r="P27" s="42">
        <v>350</v>
      </c>
      <c r="Q27" s="5"/>
      <c r="R27" s="15">
        <f t="shared" si="0"/>
        <v>350</v>
      </c>
      <c r="S27" s="5">
        <v>150</v>
      </c>
      <c r="T27" s="15">
        <f t="shared" si="1"/>
        <v>200</v>
      </c>
      <c r="U27" s="41" t="s">
        <v>331</v>
      </c>
      <c r="V27" s="41" t="s">
        <v>331</v>
      </c>
      <c r="W27" s="41">
        <v>4</v>
      </c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4</v>
      </c>
      <c r="G29" s="25">
        <f t="shared" si="3"/>
        <v>8</v>
      </c>
      <c r="H29" s="25">
        <f t="shared" si="3"/>
        <v>3</v>
      </c>
      <c r="I29" s="25">
        <f t="shared" si="3"/>
        <v>4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3</v>
      </c>
      <c r="P29" s="25">
        <f t="shared" si="3"/>
        <v>19</v>
      </c>
      <c r="Q29" s="25">
        <f t="shared" si="3"/>
        <v>0</v>
      </c>
      <c r="R29" s="26"/>
      <c r="S29" s="25">
        <f>COUNT(S9:S28)</f>
        <v>19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8</v>
      </c>
      <c r="E30" s="39">
        <v>5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60</v>
      </c>
      <c r="P30" s="28">
        <f t="shared" si="4"/>
        <v>6650</v>
      </c>
      <c r="Q30" s="28">
        <f t="shared" si="4"/>
        <v>0</v>
      </c>
      <c r="R30" s="28">
        <f t="shared" si="4"/>
        <v>6710</v>
      </c>
      <c r="S30" s="28">
        <f t="shared" si="4"/>
        <v>2850</v>
      </c>
      <c r="T30" s="28">
        <f t="shared" si="4"/>
        <v>3860</v>
      </c>
      <c r="U30" s="114"/>
      <c r="V30" s="115"/>
      <c r="W30" s="116"/>
    </row>
    <row r="31" spans="1:23">
      <c r="B31" s="107"/>
      <c r="C31" s="18" t="s">
        <v>35</v>
      </c>
      <c r="D31" s="21">
        <v>10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41092</v>
      </c>
      <c r="N31" s="123"/>
      <c r="O31" s="25" t="s">
        <v>50</v>
      </c>
      <c r="P31" s="124" t="s">
        <v>580</v>
      </c>
      <c r="Q31" s="124"/>
      <c r="R31" s="32" t="s">
        <v>38</v>
      </c>
      <c r="S31" s="34">
        <v>300</v>
      </c>
      <c r="T31" s="36">
        <f>+R30-S31</f>
        <v>6410</v>
      </c>
      <c r="U31" s="114"/>
      <c r="V31" s="115"/>
      <c r="W31" s="116"/>
    </row>
    <row r="32" spans="1:23">
      <c r="B32" s="108"/>
      <c r="C32" s="19" t="s">
        <v>16</v>
      </c>
      <c r="D32" s="38">
        <v>1</v>
      </c>
      <c r="E32" s="24">
        <v>14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>
        <v>41095</v>
      </c>
      <c r="N32" s="126"/>
      <c r="O32" s="31" t="s">
        <v>50</v>
      </c>
      <c r="P32" s="131" t="s">
        <v>109</v>
      </c>
      <c r="Q32" s="131"/>
      <c r="R32" s="33" t="s">
        <v>38</v>
      </c>
      <c r="S32" s="35">
        <v>2550</v>
      </c>
      <c r="T32" s="37">
        <f>+T31-S32</f>
        <v>3860</v>
      </c>
      <c r="U32" s="117"/>
      <c r="V32" s="118"/>
      <c r="W32" s="119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printOptions horizontalCentered="1" verticalCentered="1"/>
  <pageMargins left="0.7" right="0.7" top="0.75" bottom="0.75" header="0.3" footer="0.3"/>
  <pageSetup paperSize="180" scale="82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3" workbookViewId="0">
      <selection activeCell="O10" sqref="O10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1030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1031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967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1032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1033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1033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972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/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1035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968</v>
      </c>
      <c r="C9" s="3" t="s">
        <v>969</v>
      </c>
      <c r="D9" s="4">
        <v>71</v>
      </c>
      <c r="E9" s="4" t="s">
        <v>31</v>
      </c>
      <c r="F9" s="4"/>
      <c r="G9" s="4"/>
      <c r="H9" s="4"/>
      <c r="I9" s="4"/>
      <c r="J9" s="4">
        <v>1</v>
      </c>
      <c r="K9" s="4"/>
      <c r="L9" s="5"/>
      <c r="M9" s="5"/>
      <c r="N9" s="5"/>
      <c r="O9" s="5"/>
      <c r="P9" s="15">
        <v>300</v>
      </c>
      <c r="Q9" s="5"/>
      <c r="R9" s="15">
        <f t="shared" ref="R9:R28" si="0">SUM(L9:Q9)</f>
        <v>300</v>
      </c>
      <c r="S9" s="5">
        <v>150</v>
      </c>
      <c r="T9" s="15">
        <f t="shared" ref="T9:T28" si="1">+R9-S9</f>
        <v>150</v>
      </c>
      <c r="U9" s="4" t="s">
        <v>32</v>
      </c>
      <c r="V9" s="4"/>
      <c r="W9" s="4" t="s">
        <v>168</v>
      </c>
    </row>
    <row r="10" spans="1:24" ht="18" customHeight="1">
      <c r="A10">
        <f>+A9+1</f>
        <v>2</v>
      </c>
      <c r="B10" s="3" t="s">
        <v>968</v>
      </c>
      <c r="C10" s="3" t="s">
        <v>970</v>
      </c>
      <c r="D10" s="4">
        <v>16</v>
      </c>
      <c r="E10" s="4" t="s">
        <v>31</v>
      </c>
      <c r="F10" s="4"/>
      <c r="G10" s="4">
        <v>1</v>
      </c>
      <c r="H10" s="4"/>
      <c r="I10" s="4"/>
      <c r="J10" s="4"/>
      <c r="K10" s="4"/>
      <c r="L10" s="5"/>
      <c r="M10" s="5"/>
      <c r="N10" s="5"/>
      <c r="O10" s="5"/>
      <c r="P10" s="15">
        <v>300</v>
      </c>
      <c r="Q10" s="5"/>
      <c r="R10" s="15">
        <f t="shared" si="0"/>
        <v>300</v>
      </c>
      <c r="S10" s="5">
        <v>150</v>
      </c>
      <c r="T10" s="15">
        <f t="shared" si="1"/>
        <v>150</v>
      </c>
      <c r="U10" s="4" t="s">
        <v>32</v>
      </c>
      <c r="V10" s="4" t="s">
        <v>32</v>
      </c>
      <c r="W10" s="4" t="s">
        <v>168</v>
      </c>
    </row>
    <row r="11" spans="1:24" ht="18" customHeight="1">
      <c r="A11">
        <f>+A10+1</f>
        <v>3</v>
      </c>
      <c r="B11" s="3" t="s">
        <v>968</v>
      </c>
      <c r="C11" s="3" t="s">
        <v>896</v>
      </c>
      <c r="D11" s="4">
        <v>14</v>
      </c>
      <c r="E11" s="4" t="s">
        <v>18</v>
      </c>
      <c r="F11" s="4"/>
      <c r="G11" s="4"/>
      <c r="H11" s="4"/>
      <c r="I11" s="4"/>
      <c r="J11" s="4"/>
      <c r="K11" s="4">
        <v>1</v>
      </c>
      <c r="L11" s="5"/>
      <c r="M11" s="5"/>
      <c r="N11" s="5"/>
      <c r="O11" s="5"/>
      <c r="P11" s="15">
        <v>300</v>
      </c>
      <c r="Q11" s="5"/>
      <c r="R11" s="15">
        <f t="shared" si="0"/>
        <v>300</v>
      </c>
      <c r="S11" s="5">
        <v>150</v>
      </c>
      <c r="T11" s="15">
        <f t="shared" si="1"/>
        <v>150</v>
      </c>
      <c r="U11" s="4" t="s">
        <v>32</v>
      </c>
      <c r="V11" s="4" t="s">
        <v>32</v>
      </c>
      <c r="W11" s="4" t="s">
        <v>168</v>
      </c>
    </row>
    <row r="12" spans="1:24" ht="18" customHeight="1">
      <c r="A12">
        <f>+A11+1</f>
        <v>4</v>
      </c>
      <c r="B12" s="3" t="s">
        <v>971</v>
      </c>
      <c r="C12" s="3" t="s">
        <v>470</v>
      </c>
      <c r="D12" s="4">
        <v>15</v>
      </c>
      <c r="E12" s="4" t="s">
        <v>31</v>
      </c>
      <c r="F12" s="4">
        <v>1</v>
      </c>
      <c r="G12" s="4"/>
      <c r="H12" s="4"/>
      <c r="I12" s="4"/>
      <c r="J12" s="4"/>
      <c r="K12" s="4"/>
      <c r="L12" s="5"/>
      <c r="M12" s="5"/>
      <c r="N12" s="5"/>
      <c r="O12" s="5"/>
      <c r="P12" s="15">
        <v>300</v>
      </c>
      <c r="Q12" s="5"/>
      <c r="R12" s="15">
        <f t="shared" si="0"/>
        <v>300</v>
      </c>
      <c r="S12" s="5">
        <v>300</v>
      </c>
      <c r="T12" s="15">
        <f t="shared" si="1"/>
        <v>0</v>
      </c>
      <c r="U12" s="4" t="s">
        <v>32</v>
      </c>
      <c r="V12" s="4" t="s">
        <v>32</v>
      </c>
      <c r="W12" s="4" t="s">
        <v>168</v>
      </c>
      <c r="X12" s="2"/>
    </row>
    <row r="13" spans="1:24" ht="18" customHeight="1">
      <c r="A13">
        <f t="shared" ref="A13:A28" si="2">+A12+1</f>
        <v>5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/>
      <c r="R13" s="15">
        <f t="shared" si="0"/>
        <v>0</v>
      </c>
      <c r="S13" s="5"/>
      <c r="T13" s="15">
        <f t="shared" si="1"/>
        <v>0</v>
      </c>
      <c r="U13" s="4"/>
      <c r="V13" s="4"/>
      <c r="W13" s="4"/>
    </row>
    <row r="14" spans="1:24" ht="18" customHeight="1">
      <c r="A14">
        <f t="shared" si="2"/>
        <v>6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1</v>
      </c>
      <c r="G29" s="25">
        <f t="shared" si="3"/>
        <v>1</v>
      </c>
      <c r="H29" s="25">
        <f t="shared" si="3"/>
        <v>0</v>
      </c>
      <c r="I29" s="25">
        <f t="shared" si="3"/>
        <v>0</v>
      </c>
      <c r="J29" s="25">
        <f t="shared" si="3"/>
        <v>1</v>
      </c>
      <c r="K29" s="25">
        <f t="shared" si="3"/>
        <v>1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4</v>
      </c>
      <c r="Q29" s="25">
        <f t="shared" si="3"/>
        <v>0</v>
      </c>
      <c r="R29" s="26"/>
      <c r="S29" s="25">
        <f>COUNT(S9:S28)</f>
        <v>4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1</v>
      </c>
      <c r="E30" s="39">
        <v>1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1200</v>
      </c>
      <c r="Q30" s="28">
        <f t="shared" si="4"/>
        <v>0</v>
      </c>
      <c r="R30" s="28">
        <f t="shared" si="4"/>
        <v>1200</v>
      </c>
      <c r="S30" s="28">
        <f t="shared" si="4"/>
        <v>750</v>
      </c>
      <c r="T30" s="28">
        <f t="shared" si="4"/>
        <v>450</v>
      </c>
      <c r="U30" s="114"/>
      <c r="V30" s="115"/>
      <c r="W30" s="116"/>
    </row>
    <row r="31" spans="1:23">
      <c r="B31" s="107"/>
      <c r="C31" s="18" t="s">
        <v>35</v>
      </c>
      <c r="D31" s="21">
        <v>3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41096</v>
      </c>
      <c r="N31" s="123"/>
      <c r="O31" s="25" t="s">
        <v>50</v>
      </c>
      <c r="P31" s="124" t="s">
        <v>109</v>
      </c>
      <c r="Q31" s="124"/>
      <c r="R31" s="32" t="s">
        <v>38</v>
      </c>
      <c r="S31" s="34">
        <v>450</v>
      </c>
      <c r="T31" s="36">
        <f>+R30-S31</f>
        <v>750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3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>
        <v>41096</v>
      </c>
      <c r="N32" s="126"/>
      <c r="O32" s="31" t="s">
        <v>50</v>
      </c>
      <c r="P32" s="131" t="s">
        <v>109</v>
      </c>
      <c r="Q32" s="131"/>
      <c r="R32" s="33" t="s">
        <v>38</v>
      </c>
      <c r="S32" s="35">
        <v>300</v>
      </c>
      <c r="T32" s="37">
        <f>+T31-S32</f>
        <v>450</v>
      </c>
      <c r="U32" s="117"/>
      <c r="V32" s="118"/>
      <c r="W32" s="119"/>
    </row>
    <row r="33" spans="2:23">
      <c r="B33" s="102" t="s">
        <v>1034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3" workbookViewId="0">
      <selection activeCell="K25" sqref="K25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581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582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585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583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586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584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587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588</v>
      </c>
      <c r="C9" s="3" t="s">
        <v>589</v>
      </c>
      <c r="D9" s="4">
        <v>34</v>
      </c>
      <c r="E9" s="4" t="s">
        <v>18</v>
      </c>
      <c r="F9" s="4"/>
      <c r="G9" s="4"/>
      <c r="H9" s="4"/>
      <c r="I9" s="4">
        <v>1</v>
      </c>
      <c r="J9" s="4"/>
      <c r="K9" s="4"/>
      <c r="L9" s="5"/>
      <c r="M9" s="5"/>
      <c r="N9" s="5"/>
      <c r="O9" s="5"/>
      <c r="P9" s="15">
        <v>350</v>
      </c>
      <c r="Q9" s="5"/>
      <c r="R9" s="15">
        <f t="shared" ref="R9:R28" si="0">SUM(L9:Q9)</f>
        <v>350</v>
      </c>
      <c r="S9" s="5">
        <v>150</v>
      </c>
      <c r="T9" s="15">
        <f t="shared" ref="T9:T28" si="1">+R9-S9</f>
        <v>200</v>
      </c>
      <c r="U9" s="4" t="s">
        <v>32</v>
      </c>
      <c r="V9" s="4" t="s">
        <v>32</v>
      </c>
      <c r="W9" s="4">
        <v>1</v>
      </c>
    </row>
    <row r="10" spans="1:24" ht="18" customHeight="1">
      <c r="A10">
        <f>+A9+1</f>
        <v>2</v>
      </c>
      <c r="B10" s="3" t="s">
        <v>590</v>
      </c>
      <c r="C10" s="3" t="s">
        <v>591</v>
      </c>
      <c r="D10" s="4">
        <v>14</v>
      </c>
      <c r="E10" s="4" t="s">
        <v>18</v>
      </c>
      <c r="F10" s="4"/>
      <c r="G10" s="4"/>
      <c r="H10" s="4">
        <v>1</v>
      </c>
      <c r="I10" s="4"/>
      <c r="J10" s="4"/>
      <c r="K10" s="4"/>
      <c r="L10" s="5"/>
      <c r="M10" s="5"/>
      <c r="N10" s="5"/>
      <c r="O10" s="5"/>
      <c r="P10" s="15">
        <v>350</v>
      </c>
      <c r="Q10" s="5"/>
      <c r="R10" s="15">
        <f t="shared" si="0"/>
        <v>350</v>
      </c>
      <c r="S10" s="5">
        <v>150</v>
      </c>
      <c r="T10" s="15">
        <f t="shared" si="1"/>
        <v>200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 t="s">
        <v>590</v>
      </c>
      <c r="C11" s="3" t="s">
        <v>592</v>
      </c>
      <c r="D11" s="4">
        <v>15</v>
      </c>
      <c r="E11" s="4" t="s">
        <v>18</v>
      </c>
      <c r="F11" s="4"/>
      <c r="G11" s="4"/>
      <c r="H11" s="4">
        <v>1</v>
      </c>
      <c r="I11" s="4"/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4" t="s">
        <v>32</v>
      </c>
      <c r="V11" s="4" t="s">
        <v>32</v>
      </c>
      <c r="W11" s="4">
        <v>1</v>
      </c>
    </row>
    <row r="12" spans="1:24" ht="18" customHeight="1">
      <c r="A12">
        <f>+A11+1</f>
        <v>4</v>
      </c>
      <c r="B12" s="3" t="s">
        <v>593</v>
      </c>
      <c r="C12" s="3" t="s">
        <v>594</v>
      </c>
      <c r="D12" s="4">
        <v>15</v>
      </c>
      <c r="E12" s="4" t="s">
        <v>18</v>
      </c>
      <c r="F12" s="4"/>
      <c r="G12" s="4"/>
      <c r="H12" s="4">
        <v>1</v>
      </c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4" t="s">
        <v>32</v>
      </c>
      <c r="V12" s="4" t="s">
        <v>32</v>
      </c>
      <c r="W12" s="4">
        <v>1</v>
      </c>
      <c r="X12" s="2"/>
    </row>
    <row r="13" spans="1:24" ht="18" customHeight="1">
      <c r="A13">
        <f t="shared" ref="A13:A28" si="2">+A12+1</f>
        <v>5</v>
      </c>
      <c r="B13" s="3" t="s">
        <v>595</v>
      </c>
      <c r="C13" s="3" t="s">
        <v>596</v>
      </c>
      <c r="D13" s="4">
        <v>12</v>
      </c>
      <c r="E13" s="4" t="s">
        <v>18</v>
      </c>
      <c r="F13" s="4">
        <v>1</v>
      </c>
      <c r="G13" s="4"/>
      <c r="H13" s="4"/>
      <c r="I13" s="4"/>
      <c r="J13" s="4"/>
      <c r="K13" s="4"/>
      <c r="L13" s="5"/>
      <c r="M13" s="5"/>
      <c r="N13" s="5"/>
      <c r="O13" s="5"/>
      <c r="P13" s="15">
        <v>350</v>
      </c>
      <c r="Q13" s="5"/>
      <c r="R13" s="15">
        <f t="shared" si="0"/>
        <v>350</v>
      </c>
      <c r="S13" s="5">
        <v>150</v>
      </c>
      <c r="T13" s="15">
        <f t="shared" si="1"/>
        <v>200</v>
      </c>
      <c r="U13" s="4" t="s">
        <v>32</v>
      </c>
      <c r="V13" s="4" t="s">
        <v>32</v>
      </c>
      <c r="W13" s="4">
        <v>2</v>
      </c>
    </row>
    <row r="14" spans="1:24" ht="18" customHeight="1">
      <c r="A14">
        <f t="shared" si="2"/>
        <v>6</v>
      </c>
      <c r="B14" s="3" t="s">
        <v>597</v>
      </c>
      <c r="C14" s="3" t="s">
        <v>558</v>
      </c>
      <c r="D14" s="4">
        <v>14</v>
      </c>
      <c r="E14" s="4" t="s">
        <v>18</v>
      </c>
      <c r="F14" s="4"/>
      <c r="G14" s="4">
        <v>1</v>
      </c>
      <c r="H14" s="4"/>
      <c r="I14" s="4"/>
      <c r="J14" s="4"/>
      <c r="K14" s="4"/>
      <c r="L14" s="5"/>
      <c r="M14" s="5"/>
      <c r="N14" s="5"/>
      <c r="O14" s="5"/>
      <c r="P14" s="15">
        <v>350</v>
      </c>
      <c r="Q14" s="5"/>
      <c r="R14" s="15">
        <f t="shared" si="0"/>
        <v>350</v>
      </c>
      <c r="S14" s="5">
        <v>150</v>
      </c>
      <c r="T14" s="15">
        <f t="shared" si="1"/>
        <v>200</v>
      </c>
      <c r="U14" s="4" t="s">
        <v>32</v>
      </c>
      <c r="V14" s="4" t="s">
        <v>32</v>
      </c>
      <c r="W14" s="4">
        <v>2</v>
      </c>
    </row>
    <row r="15" spans="1:24" ht="18" customHeight="1">
      <c r="A15">
        <f t="shared" si="2"/>
        <v>7</v>
      </c>
      <c r="B15" s="3" t="s">
        <v>598</v>
      </c>
      <c r="C15" s="3" t="s">
        <v>599</v>
      </c>
      <c r="D15" s="4">
        <v>15</v>
      </c>
      <c r="E15" s="4" t="s">
        <v>18</v>
      </c>
      <c r="F15" s="4"/>
      <c r="G15" s="4"/>
      <c r="H15" s="4"/>
      <c r="I15" s="4">
        <v>1</v>
      </c>
      <c r="J15" s="4"/>
      <c r="K15" s="4"/>
      <c r="L15" s="5"/>
      <c r="M15" s="5"/>
      <c r="N15" s="5"/>
      <c r="O15" s="5"/>
      <c r="P15" s="15">
        <v>350</v>
      </c>
      <c r="Q15" s="5"/>
      <c r="R15" s="15">
        <f t="shared" si="0"/>
        <v>350</v>
      </c>
      <c r="S15" s="5">
        <v>150</v>
      </c>
      <c r="T15" s="15">
        <f t="shared" si="1"/>
        <v>200</v>
      </c>
      <c r="U15" s="4" t="s">
        <v>32</v>
      </c>
      <c r="V15" s="4" t="s">
        <v>32</v>
      </c>
      <c r="W15" s="4">
        <v>2</v>
      </c>
    </row>
    <row r="16" spans="1:24" ht="18" customHeight="1">
      <c r="A16">
        <f t="shared" si="2"/>
        <v>8</v>
      </c>
      <c r="B16" s="3" t="s">
        <v>600</v>
      </c>
      <c r="C16" s="3" t="s">
        <v>601</v>
      </c>
      <c r="D16" s="4">
        <v>16</v>
      </c>
      <c r="E16" s="4" t="s">
        <v>18</v>
      </c>
      <c r="F16" s="4"/>
      <c r="G16" s="4">
        <v>1</v>
      </c>
      <c r="H16" s="4"/>
      <c r="I16" s="4"/>
      <c r="J16" s="4"/>
      <c r="K16" s="4"/>
      <c r="L16" s="5"/>
      <c r="M16" s="5"/>
      <c r="N16" s="5"/>
      <c r="O16" s="5"/>
      <c r="P16" s="15">
        <v>350</v>
      </c>
      <c r="Q16" s="5"/>
      <c r="R16" s="15">
        <f t="shared" si="0"/>
        <v>350</v>
      </c>
      <c r="S16" s="5">
        <v>150</v>
      </c>
      <c r="T16" s="15">
        <f t="shared" si="1"/>
        <v>200</v>
      </c>
      <c r="U16" s="4" t="s">
        <v>32</v>
      </c>
      <c r="V16" s="4" t="s">
        <v>32</v>
      </c>
      <c r="W16" s="4">
        <v>2</v>
      </c>
    </row>
    <row r="17" spans="1:23" ht="18" customHeight="1">
      <c r="A17">
        <f t="shared" si="2"/>
        <v>9</v>
      </c>
      <c r="B17" s="3" t="s">
        <v>588</v>
      </c>
      <c r="C17" s="3" t="s">
        <v>365</v>
      </c>
      <c r="D17" s="4">
        <v>34</v>
      </c>
      <c r="E17" s="4" t="s">
        <v>31</v>
      </c>
      <c r="F17" s="4"/>
      <c r="G17" s="4"/>
      <c r="H17" s="4">
        <v>1</v>
      </c>
      <c r="I17" s="4"/>
      <c r="J17" s="4"/>
      <c r="K17" s="4"/>
      <c r="L17" s="5"/>
      <c r="M17" s="5"/>
      <c r="N17" s="5"/>
      <c r="O17" s="5"/>
      <c r="P17" s="15">
        <v>350</v>
      </c>
      <c r="Q17" s="5"/>
      <c r="R17" s="15">
        <f t="shared" si="0"/>
        <v>350</v>
      </c>
      <c r="S17" s="5">
        <v>150</v>
      </c>
      <c r="T17" s="15">
        <f t="shared" si="1"/>
        <v>200</v>
      </c>
      <c r="U17" s="4" t="s">
        <v>32</v>
      </c>
      <c r="V17" s="4" t="s">
        <v>32</v>
      </c>
      <c r="W17" s="4">
        <v>3</v>
      </c>
    </row>
    <row r="18" spans="1:23" ht="18" customHeight="1">
      <c r="A18">
        <f t="shared" si="2"/>
        <v>10</v>
      </c>
      <c r="B18" s="3" t="s">
        <v>588</v>
      </c>
      <c r="C18" s="3" t="s">
        <v>602</v>
      </c>
      <c r="D18" s="4">
        <v>13</v>
      </c>
      <c r="E18" s="4" t="s">
        <v>31</v>
      </c>
      <c r="F18" s="4">
        <v>1</v>
      </c>
      <c r="G18" s="4"/>
      <c r="H18" s="4"/>
      <c r="I18" s="4"/>
      <c r="J18" s="4"/>
      <c r="K18" s="4"/>
      <c r="L18" s="5"/>
      <c r="M18" s="5"/>
      <c r="N18" s="5"/>
      <c r="O18" s="5"/>
      <c r="P18" s="15">
        <v>350</v>
      </c>
      <c r="Q18" s="5"/>
      <c r="R18" s="15">
        <f t="shared" si="0"/>
        <v>350</v>
      </c>
      <c r="S18" s="5">
        <v>150</v>
      </c>
      <c r="T18" s="15">
        <f t="shared" si="1"/>
        <v>200</v>
      </c>
      <c r="U18" s="4" t="s">
        <v>32</v>
      </c>
      <c r="V18" s="4" t="s">
        <v>32</v>
      </c>
      <c r="W18" s="4">
        <v>3</v>
      </c>
    </row>
    <row r="19" spans="1:23" ht="18" customHeight="1">
      <c r="A19">
        <f t="shared" si="2"/>
        <v>11</v>
      </c>
      <c r="B19" s="3" t="s">
        <v>590</v>
      </c>
      <c r="C19" s="3" t="s">
        <v>603</v>
      </c>
      <c r="D19" s="4">
        <v>16</v>
      </c>
      <c r="E19" s="4" t="s">
        <v>31</v>
      </c>
      <c r="F19" s="4">
        <v>1</v>
      </c>
      <c r="G19" s="4"/>
      <c r="H19" s="4"/>
      <c r="I19" s="4"/>
      <c r="J19" s="4"/>
      <c r="K19" s="4"/>
      <c r="L19" s="5"/>
      <c r="M19" s="5"/>
      <c r="N19" s="5"/>
      <c r="O19" s="5"/>
      <c r="P19" s="15">
        <v>350</v>
      </c>
      <c r="Q19" s="5"/>
      <c r="R19" s="15">
        <f t="shared" si="0"/>
        <v>350</v>
      </c>
      <c r="S19" s="5">
        <v>150</v>
      </c>
      <c r="T19" s="15">
        <f t="shared" si="1"/>
        <v>200</v>
      </c>
      <c r="U19" s="4" t="s">
        <v>32</v>
      </c>
      <c r="V19" s="4" t="s">
        <v>32</v>
      </c>
      <c r="W19" s="4">
        <v>3</v>
      </c>
    </row>
    <row r="20" spans="1:23" ht="18" customHeight="1">
      <c r="A20">
        <f t="shared" si="2"/>
        <v>12</v>
      </c>
      <c r="B20" s="3" t="s">
        <v>604</v>
      </c>
      <c r="C20" s="3" t="s">
        <v>406</v>
      </c>
      <c r="D20" s="4">
        <v>14</v>
      </c>
      <c r="E20" s="4" t="s">
        <v>31</v>
      </c>
      <c r="F20" s="4"/>
      <c r="G20" s="4">
        <v>1</v>
      </c>
      <c r="H20" s="4"/>
      <c r="I20" s="4"/>
      <c r="J20" s="4"/>
      <c r="K20" s="4"/>
      <c r="L20" s="5"/>
      <c r="M20" s="5"/>
      <c r="N20" s="5"/>
      <c r="O20" s="5"/>
      <c r="P20" s="15">
        <v>350</v>
      </c>
      <c r="Q20" s="5"/>
      <c r="R20" s="15">
        <f t="shared" si="0"/>
        <v>350</v>
      </c>
      <c r="S20" s="5">
        <v>150</v>
      </c>
      <c r="T20" s="15">
        <f t="shared" si="1"/>
        <v>200</v>
      </c>
      <c r="U20" s="4" t="s">
        <v>32</v>
      </c>
      <c r="V20" s="4" t="s">
        <v>32</v>
      </c>
      <c r="W20" s="4">
        <v>3</v>
      </c>
    </row>
    <row r="21" spans="1:23" ht="18" customHeight="1">
      <c r="A21">
        <f t="shared" si="2"/>
        <v>13</v>
      </c>
      <c r="B21" s="3" t="s">
        <v>605</v>
      </c>
      <c r="C21" s="3" t="s">
        <v>382</v>
      </c>
      <c r="D21" s="4">
        <v>18</v>
      </c>
      <c r="E21" s="4" t="s">
        <v>31</v>
      </c>
      <c r="F21" s="4"/>
      <c r="G21" s="4">
        <v>1</v>
      </c>
      <c r="H21" s="4"/>
      <c r="I21" s="4"/>
      <c r="J21" s="4"/>
      <c r="K21" s="4"/>
      <c r="L21" s="5"/>
      <c r="M21" s="5"/>
      <c r="N21" s="5"/>
      <c r="O21" s="5"/>
      <c r="P21" s="15">
        <v>350</v>
      </c>
      <c r="Q21" s="5"/>
      <c r="R21" s="15">
        <f t="shared" si="0"/>
        <v>350</v>
      </c>
      <c r="S21" s="5">
        <v>150</v>
      </c>
      <c r="T21" s="15">
        <f t="shared" si="1"/>
        <v>200</v>
      </c>
      <c r="U21" s="4" t="s">
        <v>32</v>
      </c>
      <c r="V21" s="4" t="s">
        <v>32</v>
      </c>
      <c r="W21" s="4">
        <v>4</v>
      </c>
    </row>
    <row r="22" spans="1:23" ht="18" customHeight="1">
      <c r="A22">
        <f t="shared" si="2"/>
        <v>14</v>
      </c>
      <c r="B22" s="3" t="s">
        <v>606</v>
      </c>
      <c r="C22" s="3" t="s">
        <v>607</v>
      </c>
      <c r="D22" s="4">
        <v>12</v>
      </c>
      <c r="E22" s="4" t="s">
        <v>31</v>
      </c>
      <c r="F22" s="4"/>
      <c r="G22" s="4">
        <v>1</v>
      </c>
      <c r="H22" s="4"/>
      <c r="I22" s="4"/>
      <c r="J22" s="4"/>
      <c r="K22" s="4"/>
      <c r="L22" s="5"/>
      <c r="M22" s="5"/>
      <c r="N22" s="5"/>
      <c r="O22" s="5"/>
      <c r="P22" s="15">
        <v>350</v>
      </c>
      <c r="Q22" s="5"/>
      <c r="R22" s="15">
        <f t="shared" si="0"/>
        <v>350</v>
      </c>
      <c r="S22" s="5">
        <v>150</v>
      </c>
      <c r="T22" s="15">
        <f t="shared" si="1"/>
        <v>200</v>
      </c>
      <c r="U22" s="4" t="s">
        <v>32</v>
      </c>
      <c r="V22" s="4" t="s">
        <v>32</v>
      </c>
      <c r="W22" s="4">
        <v>4</v>
      </c>
    </row>
    <row r="23" spans="1:23" ht="18" customHeight="1">
      <c r="A23">
        <f t="shared" si="2"/>
        <v>15</v>
      </c>
      <c r="B23" s="3" t="s">
        <v>1065</v>
      </c>
      <c r="C23" s="3" t="s">
        <v>1066</v>
      </c>
      <c r="D23" s="4">
        <v>20</v>
      </c>
      <c r="E23" s="4" t="s">
        <v>31</v>
      </c>
      <c r="F23" s="4"/>
      <c r="G23" s="4">
        <v>1</v>
      </c>
      <c r="H23" s="4"/>
      <c r="I23" s="4"/>
      <c r="J23" s="4"/>
      <c r="K23" s="4"/>
      <c r="L23" s="5"/>
      <c r="M23" s="5"/>
      <c r="N23" s="5"/>
      <c r="O23" s="5"/>
      <c r="P23" s="15">
        <v>350</v>
      </c>
      <c r="Q23" s="5"/>
      <c r="R23" s="15">
        <f t="shared" si="0"/>
        <v>350</v>
      </c>
      <c r="S23" s="5"/>
      <c r="T23" s="15">
        <f t="shared" si="1"/>
        <v>350</v>
      </c>
      <c r="U23" s="4" t="s">
        <v>32</v>
      </c>
      <c r="V23" s="4"/>
      <c r="W23" s="4">
        <v>4</v>
      </c>
    </row>
    <row r="24" spans="1:23" ht="18" customHeight="1">
      <c r="A24">
        <f t="shared" si="2"/>
        <v>16</v>
      </c>
      <c r="B24" s="3" t="s">
        <v>1074</v>
      </c>
      <c r="C24" s="3" t="s">
        <v>1075</v>
      </c>
      <c r="D24" s="4">
        <v>19</v>
      </c>
      <c r="E24" s="4" t="s">
        <v>31</v>
      </c>
      <c r="F24" s="4"/>
      <c r="G24" s="4">
        <v>1</v>
      </c>
      <c r="H24" s="4"/>
      <c r="I24" s="4"/>
      <c r="J24" s="4"/>
      <c r="K24" s="4"/>
      <c r="L24" s="5"/>
      <c r="M24" s="5"/>
      <c r="N24" s="5"/>
      <c r="O24" s="5"/>
      <c r="P24" s="15">
        <v>350</v>
      </c>
      <c r="Q24" s="5"/>
      <c r="R24" s="15">
        <f t="shared" si="0"/>
        <v>350</v>
      </c>
      <c r="S24" s="5"/>
      <c r="T24" s="15">
        <f t="shared" si="1"/>
        <v>350</v>
      </c>
      <c r="U24" s="4" t="s">
        <v>32</v>
      </c>
      <c r="V24" s="4"/>
      <c r="W24" s="4">
        <v>4</v>
      </c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3</v>
      </c>
      <c r="G29" s="25">
        <f t="shared" si="3"/>
        <v>7</v>
      </c>
      <c r="H29" s="25">
        <f t="shared" si="3"/>
        <v>4</v>
      </c>
      <c r="I29" s="25">
        <f t="shared" si="3"/>
        <v>2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16</v>
      </c>
      <c r="Q29" s="25">
        <f t="shared" si="3"/>
        <v>0</v>
      </c>
      <c r="R29" s="26"/>
      <c r="S29" s="25">
        <f>COUNT(S9:S28)</f>
        <v>14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4</v>
      </c>
      <c r="E30" s="39">
        <v>8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5600</v>
      </c>
      <c r="Q30" s="28">
        <f t="shared" si="4"/>
        <v>0</v>
      </c>
      <c r="R30" s="28">
        <f t="shared" si="4"/>
        <v>5600</v>
      </c>
      <c r="S30" s="28">
        <f t="shared" si="4"/>
        <v>2100</v>
      </c>
      <c r="T30" s="28">
        <f t="shared" si="4"/>
        <v>3500</v>
      </c>
      <c r="U30" s="114"/>
      <c r="V30" s="115"/>
      <c r="W30" s="116"/>
    </row>
    <row r="31" spans="1:23">
      <c r="B31" s="107"/>
      <c r="C31" s="18" t="s">
        <v>35</v>
      </c>
      <c r="D31" s="21">
        <v>12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41089</v>
      </c>
      <c r="N31" s="123"/>
      <c r="O31" s="25" t="s">
        <v>50</v>
      </c>
      <c r="P31" s="124" t="s">
        <v>608</v>
      </c>
      <c r="Q31" s="124"/>
      <c r="R31" s="32" t="s">
        <v>38</v>
      </c>
      <c r="S31" s="34">
        <v>2100</v>
      </c>
      <c r="T31" s="36">
        <f>+R30-S31</f>
        <v>3500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8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3500</v>
      </c>
      <c r="U32" s="117"/>
      <c r="V32" s="118"/>
      <c r="W32" s="119"/>
    </row>
    <row r="33" spans="2:23">
      <c r="B33" s="102" t="s">
        <v>1076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7" workbookViewId="0">
      <selection activeCell="K20" sqref="K20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1077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1078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1080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1079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1081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1082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/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1083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1084</v>
      </c>
      <c r="C9" s="3" t="s">
        <v>1085</v>
      </c>
      <c r="D9" s="4" t="s">
        <v>31</v>
      </c>
      <c r="E9" s="4">
        <v>49</v>
      </c>
      <c r="F9" s="4"/>
      <c r="G9" s="4"/>
      <c r="H9" s="4"/>
      <c r="I9" s="4">
        <v>1</v>
      </c>
      <c r="J9" s="4"/>
      <c r="K9" s="4"/>
      <c r="L9" s="5"/>
      <c r="M9" s="5"/>
      <c r="N9" s="5"/>
      <c r="O9" s="5"/>
      <c r="P9" s="15">
        <v>350</v>
      </c>
      <c r="Q9" s="5"/>
      <c r="R9" s="15">
        <f t="shared" ref="R9:R28" si="0">SUM(L9:Q9)</f>
        <v>350</v>
      </c>
      <c r="S9" s="5"/>
      <c r="T9" s="15">
        <f t="shared" ref="T9:T28" si="1">+R9-S9</f>
        <v>350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1084</v>
      </c>
      <c r="C10" s="3" t="s">
        <v>1087</v>
      </c>
      <c r="D10" s="4" t="s">
        <v>31</v>
      </c>
      <c r="E10" s="4">
        <v>17</v>
      </c>
      <c r="F10" s="4">
        <v>1</v>
      </c>
      <c r="G10" s="4"/>
      <c r="H10" s="4"/>
      <c r="I10" s="4"/>
      <c r="J10" s="4"/>
      <c r="K10" s="4"/>
      <c r="L10" s="5"/>
      <c r="M10" s="5"/>
      <c r="N10" s="5"/>
      <c r="O10" s="5"/>
      <c r="P10" s="15">
        <v>350</v>
      </c>
      <c r="Q10" s="5"/>
      <c r="R10" s="15">
        <f t="shared" si="0"/>
        <v>350</v>
      </c>
      <c r="S10" s="5"/>
      <c r="T10" s="15">
        <f t="shared" si="1"/>
        <v>350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 t="s">
        <v>1084</v>
      </c>
      <c r="C11" s="3" t="s">
        <v>1086</v>
      </c>
      <c r="D11" s="4" t="s">
        <v>31</v>
      </c>
      <c r="E11" s="4">
        <v>14</v>
      </c>
      <c r="F11" s="4">
        <v>1</v>
      </c>
      <c r="G11" s="4"/>
      <c r="H11" s="4"/>
      <c r="I11" s="4"/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/>
      <c r="T11" s="15">
        <f t="shared" si="1"/>
        <v>350</v>
      </c>
      <c r="U11" s="4" t="s">
        <v>32</v>
      </c>
      <c r="V11" s="4" t="s">
        <v>32</v>
      </c>
      <c r="W11" s="4">
        <v>1</v>
      </c>
    </row>
    <row r="12" spans="1:24" ht="18" customHeight="1">
      <c r="A12">
        <f>+A11+1</f>
        <v>4</v>
      </c>
      <c r="B12" s="3" t="s">
        <v>1084</v>
      </c>
      <c r="C12" s="3" t="s">
        <v>1088</v>
      </c>
      <c r="D12" s="4" t="s">
        <v>31</v>
      </c>
      <c r="E12" s="4">
        <v>12</v>
      </c>
      <c r="F12" s="4">
        <v>1</v>
      </c>
      <c r="G12" s="4"/>
      <c r="H12" s="4"/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/>
      <c r="T12" s="15">
        <f t="shared" si="1"/>
        <v>350</v>
      </c>
      <c r="U12" s="4" t="s">
        <v>32</v>
      </c>
      <c r="V12" s="4" t="s">
        <v>32</v>
      </c>
      <c r="W12" s="4">
        <v>1</v>
      </c>
      <c r="X12" s="2"/>
    </row>
    <row r="13" spans="1:24" ht="18" customHeight="1">
      <c r="A13">
        <f t="shared" ref="A13:A28" si="2">+A12+1</f>
        <v>5</v>
      </c>
      <c r="B13" s="3" t="s">
        <v>1084</v>
      </c>
      <c r="C13" s="3" t="s">
        <v>1089</v>
      </c>
      <c r="D13" s="4" t="s">
        <v>18</v>
      </c>
      <c r="E13" s="4">
        <v>8</v>
      </c>
      <c r="F13" s="4">
        <v>1</v>
      </c>
      <c r="G13" s="4"/>
      <c r="H13" s="4"/>
      <c r="I13" s="4"/>
      <c r="J13" s="4"/>
      <c r="K13" s="4"/>
      <c r="L13" s="5"/>
      <c r="M13" s="5"/>
      <c r="N13" s="5">
        <v>50</v>
      </c>
      <c r="O13" s="5"/>
      <c r="P13" s="15">
        <v>350</v>
      </c>
      <c r="Q13" s="5"/>
      <c r="R13" s="15">
        <f t="shared" si="0"/>
        <v>400</v>
      </c>
      <c r="S13" s="5"/>
      <c r="T13" s="15">
        <f t="shared" si="1"/>
        <v>400</v>
      </c>
      <c r="U13" s="4" t="s">
        <v>32</v>
      </c>
      <c r="V13" s="4" t="s">
        <v>32</v>
      </c>
      <c r="W13" s="4">
        <v>2</v>
      </c>
    </row>
    <row r="14" spans="1:24" ht="18" customHeight="1">
      <c r="A14">
        <f t="shared" si="2"/>
        <v>6</v>
      </c>
      <c r="B14" s="3" t="s">
        <v>1084</v>
      </c>
      <c r="C14" s="3" t="s">
        <v>1090</v>
      </c>
      <c r="D14" s="4" t="s">
        <v>18</v>
      </c>
      <c r="E14" s="4">
        <v>50</v>
      </c>
      <c r="F14" s="4"/>
      <c r="G14" s="4"/>
      <c r="H14" s="4">
        <v>1</v>
      </c>
      <c r="I14" s="4"/>
      <c r="J14" s="4"/>
      <c r="K14" s="4"/>
      <c r="L14" s="5"/>
      <c r="M14" s="5"/>
      <c r="N14" s="5">
        <v>50</v>
      </c>
      <c r="O14" s="5"/>
      <c r="P14" s="15">
        <v>350</v>
      </c>
      <c r="Q14" s="5"/>
      <c r="R14" s="15">
        <f t="shared" si="0"/>
        <v>400</v>
      </c>
      <c r="S14" s="5"/>
      <c r="T14" s="15">
        <f t="shared" si="1"/>
        <v>400</v>
      </c>
      <c r="U14" s="4" t="s">
        <v>32</v>
      </c>
      <c r="V14" s="4"/>
      <c r="W14" s="4">
        <v>2</v>
      </c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4</v>
      </c>
      <c r="G29" s="25">
        <f t="shared" si="3"/>
        <v>0</v>
      </c>
      <c r="H29" s="25">
        <f t="shared" si="3"/>
        <v>1</v>
      </c>
      <c r="I29" s="25">
        <f t="shared" si="3"/>
        <v>1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2</v>
      </c>
      <c r="O29" s="25">
        <f t="shared" si="3"/>
        <v>0</v>
      </c>
      <c r="P29" s="25">
        <f t="shared" si="3"/>
        <v>6</v>
      </c>
      <c r="Q29" s="25">
        <f t="shared" si="3"/>
        <v>0</v>
      </c>
      <c r="R29" s="26"/>
      <c r="S29" s="25">
        <f>COUNT(S9:S28)</f>
        <v>0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2</v>
      </c>
      <c r="E30" s="39">
        <v>2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100</v>
      </c>
      <c r="O30" s="28">
        <f t="shared" si="4"/>
        <v>0</v>
      </c>
      <c r="P30" s="28">
        <f t="shared" si="4"/>
        <v>2100</v>
      </c>
      <c r="Q30" s="28">
        <f t="shared" si="4"/>
        <v>0</v>
      </c>
      <c r="R30" s="28">
        <f t="shared" si="4"/>
        <v>2200</v>
      </c>
      <c r="S30" s="28">
        <f t="shared" si="4"/>
        <v>0</v>
      </c>
      <c r="T30" s="28">
        <f t="shared" si="4"/>
        <v>2200</v>
      </c>
      <c r="U30" s="114"/>
      <c r="V30" s="115"/>
      <c r="W30" s="116"/>
    </row>
    <row r="31" spans="1:23">
      <c r="B31" s="107"/>
      <c r="C31" s="18" t="s">
        <v>35</v>
      </c>
      <c r="D31" s="21">
        <v>3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/>
      <c r="N31" s="123"/>
      <c r="O31" s="25" t="s">
        <v>50</v>
      </c>
      <c r="P31" s="124"/>
      <c r="Q31" s="124"/>
      <c r="R31" s="32" t="s">
        <v>38</v>
      </c>
      <c r="S31" s="45"/>
      <c r="T31" s="36">
        <f>+R30-S31</f>
        <v>2200</v>
      </c>
      <c r="U31" s="114"/>
      <c r="V31" s="115"/>
      <c r="W31" s="116"/>
    </row>
    <row r="32" spans="1:23">
      <c r="B32" s="108"/>
      <c r="C32" s="19" t="s">
        <v>16</v>
      </c>
      <c r="D32" s="38">
        <v>1</v>
      </c>
      <c r="E32" s="24">
        <v>4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2200</v>
      </c>
      <c r="U32" s="117"/>
      <c r="V32" s="118"/>
      <c r="W32" s="119"/>
    </row>
    <row r="33" spans="2:23">
      <c r="B33" s="102" t="s">
        <v>1091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1:C1"/>
    <mergeCell ref="D1:Q1"/>
    <mergeCell ref="R1:W1"/>
    <mergeCell ref="C2:K2"/>
    <mergeCell ref="L2:O2"/>
    <mergeCell ref="P2:W2"/>
    <mergeCell ref="C3:K3"/>
    <mergeCell ref="L3:O3"/>
    <mergeCell ref="P3:W3"/>
    <mergeCell ref="C4:K4"/>
    <mergeCell ref="L4:O4"/>
    <mergeCell ref="P4:W4"/>
    <mergeCell ref="C5:K5"/>
    <mergeCell ref="L5:O5"/>
    <mergeCell ref="P5:W5"/>
    <mergeCell ref="B6:B8"/>
    <mergeCell ref="C6:C8"/>
    <mergeCell ref="D6:D8"/>
    <mergeCell ref="E6:E8"/>
    <mergeCell ref="F6:K6"/>
    <mergeCell ref="L6:O6"/>
    <mergeCell ref="P6:T6"/>
    <mergeCell ref="U6:V6"/>
    <mergeCell ref="F7:F8"/>
    <mergeCell ref="G7:G8"/>
    <mergeCell ref="H7:H8"/>
    <mergeCell ref="I7:I8"/>
    <mergeCell ref="J7:J8"/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K7:K8"/>
    <mergeCell ref="Q7:Q8"/>
    <mergeCell ref="R7:R8"/>
    <mergeCell ref="S7:S8"/>
    <mergeCell ref="P32:Q3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>
      <selection activeCell="C36" sqref="C36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609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610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613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611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614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615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612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616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617</v>
      </c>
      <c r="C9" s="3" t="s">
        <v>618</v>
      </c>
      <c r="D9" s="4">
        <v>43</v>
      </c>
      <c r="E9" s="4" t="s">
        <v>18</v>
      </c>
      <c r="F9" s="4"/>
      <c r="G9" s="4"/>
      <c r="H9" s="4"/>
      <c r="I9" s="4">
        <v>1</v>
      </c>
      <c r="J9" s="4"/>
      <c r="K9" s="4"/>
      <c r="L9" s="5"/>
      <c r="M9" s="5"/>
      <c r="N9" s="5">
        <v>50</v>
      </c>
      <c r="O9" s="5"/>
      <c r="P9" s="15">
        <v>350</v>
      </c>
      <c r="Q9" s="5"/>
      <c r="R9" s="15">
        <f t="shared" ref="R9:R28" si="0">SUM(L9:Q9)</f>
        <v>400</v>
      </c>
      <c r="S9" s="5">
        <v>400</v>
      </c>
      <c r="T9" s="15">
        <f t="shared" ref="T9:T28" si="1">+R9-S9</f>
        <v>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617</v>
      </c>
      <c r="C10" s="3" t="s">
        <v>619</v>
      </c>
      <c r="D10" s="4">
        <v>16</v>
      </c>
      <c r="E10" s="4" t="s">
        <v>18</v>
      </c>
      <c r="F10" s="4"/>
      <c r="G10" s="4"/>
      <c r="H10" s="4"/>
      <c r="I10" s="4">
        <v>1</v>
      </c>
      <c r="J10" s="4"/>
      <c r="K10" s="4"/>
      <c r="L10" s="5"/>
      <c r="M10" s="5"/>
      <c r="N10" s="5">
        <v>50</v>
      </c>
      <c r="O10" s="5"/>
      <c r="P10" s="15">
        <v>350</v>
      </c>
      <c r="Q10" s="5"/>
      <c r="R10" s="15">
        <f t="shared" si="0"/>
        <v>400</v>
      </c>
      <c r="S10" s="5">
        <v>400</v>
      </c>
      <c r="T10" s="15">
        <f t="shared" si="1"/>
        <v>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/>
      <c r="C11" s="3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  <c r="O11" s="5"/>
      <c r="P11" s="15"/>
      <c r="Q11" s="5"/>
      <c r="R11" s="15">
        <f t="shared" si="0"/>
        <v>0</v>
      </c>
      <c r="S11" s="5"/>
      <c r="T11" s="15">
        <f t="shared" si="1"/>
        <v>0</v>
      </c>
      <c r="U11" s="4"/>
      <c r="V11" s="4"/>
      <c r="W11" s="4"/>
    </row>
    <row r="12" spans="1:24" ht="18" customHeight="1">
      <c r="A12">
        <f>+A11+1</f>
        <v>4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15"/>
      <c r="Q12" s="5"/>
      <c r="R12" s="15">
        <f t="shared" si="0"/>
        <v>0</v>
      </c>
      <c r="S12" s="5"/>
      <c r="T12" s="15">
        <f t="shared" si="1"/>
        <v>0</v>
      </c>
      <c r="U12" s="4"/>
      <c r="V12" s="4"/>
      <c r="W12" s="4"/>
      <c r="X12" s="2"/>
    </row>
    <row r="13" spans="1:24" ht="18" customHeight="1">
      <c r="A13">
        <f t="shared" ref="A13:A28" si="2">+A12+1</f>
        <v>5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/>
      <c r="R13" s="15">
        <f t="shared" si="0"/>
        <v>0</v>
      </c>
      <c r="S13" s="5"/>
      <c r="T13" s="15">
        <f t="shared" si="1"/>
        <v>0</v>
      </c>
      <c r="U13" s="4"/>
      <c r="V13" s="4"/>
      <c r="W13" s="4"/>
    </row>
    <row r="14" spans="1:24" ht="18" customHeight="1">
      <c r="A14">
        <f t="shared" si="2"/>
        <v>6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0</v>
      </c>
      <c r="G29" s="25">
        <f t="shared" si="3"/>
        <v>0</v>
      </c>
      <c r="H29" s="25">
        <f t="shared" si="3"/>
        <v>0</v>
      </c>
      <c r="I29" s="25">
        <f t="shared" si="3"/>
        <v>2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2</v>
      </c>
      <c r="O29" s="25">
        <f t="shared" si="3"/>
        <v>0</v>
      </c>
      <c r="P29" s="25">
        <f t="shared" si="3"/>
        <v>2</v>
      </c>
      <c r="Q29" s="25">
        <f t="shared" si="3"/>
        <v>0</v>
      </c>
      <c r="R29" s="26"/>
      <c r="S29" s="25">
        <f>COUNT(S9:S28)</f>
        <v>2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1</v>
      </c>
      <c r="E30" s="39">
        <v>2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100</v>
      </c>
      <c r="O30" s="28">
        <f t="shared" si="4"/>
        <v>0</v>
      </c>
      <c r="P30" s="28">
        <f t="shared" si="4"/>
        <v>700</v>
      </c>
      <c r="Q30" s="28">
        <f t="shared" si="4"/>
        <v>0</v>
      </c>
      <c r="R30" s="28">
        <f t="shared" si="4"/>
        <v>800</v>
      </c>
      <c r="S30" s="28">
        <f t="shared" si="4"/>
        <v>800</v>
      </c>
      <c r="T30" s="28">
        <f t="shared" si="4"/>
        <v>0</v>
      </c>
      <c r="U30" s="114"/>
      <c r="V30" s="115"/>
      <c r="W30" s="116"/>
    </row>
    <row r="31" spans="1:23">
      <c r="B31" s="107"/>
      <c r="C31" s="18" t="s">
        <v>35</v>
      </c>
      <c r="D31" s="21">
        <v>1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41095</v>
      </c>
      <c r="N31" s="123"/>
      <c r="O31" s="25" t="s">
        <v>50</v>
      </c>
      <c r="P31" s="124" t="s">
        <v>109</v>
      </c>
      <c r="Q31" s="124"/>
      <c r="R31" s="32" t="s">
        <v>38</v>
      </c>
      <c r="S31" s="34">
        <v>800</v>
      </c>
      <c r="T31" s="36">
        <f>+R30-S31</f>
        <v>0</v>
      </c>
      <c r="U31" s="114"/>
      <c r="V31" s="115"/>
      <c r="W31" s="116"/>
    </row>
    <row r="32" spans="1:23">
      <c r="B32" s="108"/>
      <c r="C32" s="19" t="s">
        <v>16</v>
      </c>
      <c r="D32" s="38"/>
      <c r="E32" s="24"/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0</v>
      </c>
      <c r="U32" s="117"/>
      <c r="V32" s="118"/>
      <c r="W32" s="119"/>
    </row>
    <row r="33" spans="2:23">
      <c r="B33" s="102" t="s">
        <v>620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3" workbookViewId="0">
      <selection activeCell="B9" sqref="B9:C11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621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/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623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622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624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623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625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626</v>
      </c>
      <c r="C9" s="3" t="s">
        <v>140</v>
      </c>
      <c r="D9" s="4">
        <v>38</v>
      </c>
      <c r="E9" s="4" t="s">
        <v>18</v>
      </c>
      <c r="F9" s="4"/>
      <c r="G9" s="4"/>
      <c r="H9" s="4"/>
      <c r="I9" s="4">
        <v>1</v>
      </c>
      <c r="J9" s="4"/>
      <c r="K9" s="4"/>
      <c r="L9" s="5"/>
      <c r="M9" s="5"/>
      <c r="N9" s="5"/>
      <c r="O9" s="5">
        <v>20</v>
      </c>
      <c r="P9" s="15">
        <v>350</v>
      </c>
      <c r="Q9" s="5"/>
      <c r="R9" s="15">
        <f t="shared" ref="R9:R28" si="0">SUM(L9:Q9)</f>
        <v>370</v>
      </c>
      <c r="S9" s="5">
        <v>150</v>
      </c>
      <c r="T9" s="15">
        <f t="shared" ref="T9:T28" si="1">+R9-S9</f>
        <v>220</v>
      </c>
      <c r="U9" s="4" t="s">
        <v>32</v>
      </c>
      <c r="V9" s="4" t="s">
        <v>32</v>
      </c>
      <c r="W9" s="4">
        <v>1</v>
      </c>
    </row>
    <row r="10" spans="1:24" ht="18" customHeight="1">
      <c r="A10">
        <f>+A9+1</f>
        <v>2</v>
      </c>
      <c r="B10" s="3" t="s">
        <v>626</v>
      </c>
      <c r="C10" s="3" t="s">
        <v>558</v>
      </c>
      <c r="D10" s="4">
        <v>16</v>
      </c>
      <c r="E10" s="4" t="s">
        <v>18</v>
      </c>
      <c r="F10" s="4"/>
      <c r="G10" s="4"/>
      <c r="H10" s="4">
        <v>1</v>
      </c>
      <c r="I10" s="4"/>
      <c r="J10" s="4"/>
      <c r="K10" s="4"/>
      <c r="L10" s="5"/>
      <c r="M10" s="5"/>
      <c r="N10" s="5"/>
      <c r="O10" s="5">
        <v>20</v>
      </c>
      <c r="P10" s="15">
        <v>350</v>
      </c>
      <c r="Q10" s="5"/>
      <c r="R10" s="15">
        <f t="shared" si="0"/>
        <v>370</v>
      </c>
      <c r="S10" s="5">
        <v>150</v>
      </c>
      <c r="T10" s="15">
        <f t="shared" si="1"/>
        <v>220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 t="s">
        <v>626</v>
      </c>
      <c r="C11" s="3" t="s">
        <v>627</v>
      </c>
      <c r="D11" s="4">
        <v>14</v>
      </c>
      <c r="E11" s="4" t="s">
        <v>31</v>
      </c>
      <c r="F11" s="4">
        <v>1</v>
      </c>
      <c r="G11" s="4"/>
      <c r="H11" s="4"/>
      <c r="I11" s="4"/>
      <c r="J11" s="4"/>
      <c r="K11" s="4"/>
      <c r="L11" s="5"/>
      <c r="M11" s="5"/>
      <c r="N11" s="5"/>
      <c r="O11" s="5">
        <v>20</v>
      </c>
      <c r="P11" s="15">
        <v>350</v>
      </c>
      <c r="Q11" s="5"/>
      <c r="R11" s="15">
        <f t="shared" si="0"/>
        <v>370</v>
      </c>
      <c r="S11" s="5">
        <v>150</v>
      </c>
      <c r="T11" s="15">
        <f t="shared" si="1"/>
        <v>220</v>
      </c>
      <c r="U11" s="4" t="s">
        <v>32</v>
      </c>
      <c r="V11" s="4" t="s">
        <v>32</v>
      </c>
      <c r="W11" s="4">
        <v>1</v>
      </c>
    </row>
    <row r="12" spans="1:24" ht="18" customHeight="1">
      <c r="A12">
        <f>+A11+1</f>
        <v>4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15"/>
      <c r="Q12" s="5"/>
      <c r="R12" s="15">
        <f t="shared" si="0"/>
        <v>0</v>
      </c>
      <c r="S12" s="5"/>
      <c r="T12" s="15">
        <f t="shared" si="1"/>
        <v>0</v>
      </c>
      <c r="U12" s="4"/>
      <c r="V12" s="4"/>
      <c r="W12" s="4"/>
      <c r="X12" s="2"/>
    </row>
    <row r="13" spans="1:24" ht="18" customHeight="1">
      <c r="A13">
        <f t="shared" ref="A13:A28" si="2">+A12+1</f>
        <v>5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/>
      <c r="R13" s="15">
        <f t="shared" si="0"/>
        <v>0</v>
      </c>
      <c r="S13" s="5"/>
      <c r="T13" s="15">
        <f t="shared" si="1"/>
        <v>0</v>
      </c>
      <c r="U13" s="4"/>
      <c r="V13" s="4"/>
      <c r="W13" s="4"/>
    </row>
    <row r="14" spans="1:24" ht="18" customHeight="1">
      <c r="A14">
        <f t="shared" si="2"/>
        <v>6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1</v>
      </c>
      <c r="G29" s="25">
        <f t="shared" si="3"/>
        <v>0</v>
      </c>
      <c r="H29" s="25">
        <f t="shared" si="3"/>
        <v>1</v>
      </c>
      <c r="I29" s="25">
        <f t="shared" si="3"/>
        <v>1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3</v>
      </c>
      <c r="P29" s="25">
        <f t="shared" si="3"/>
        <v>3</v>
      </c>
      <c r="Q29" s="25">
        <f t="shared" si="3"/>
        <v>0</v>
      </c>
      <c r="R29" s="26"/>
      <c r="S29" s="25">
        <f>COUNT(S9:S28)</f>
        <v>3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1</v>
      </c>
      <c r="E30" s="39">
        <v>2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60</v>
      </c>
      <c r="P30" s="28">
        <f t="shared" si="4"/>
        <v>1050</v>
      </c>
      <c r="Q30" s="28">
        <f t="shared" si="4"/>
        <v>0</v>
      </c>
      <c r="R30" s="28">
        <f t="shared" si="4"/>
        <v>1110</v>
      </c>
      <c r="S30" s="28">
        <f t="shared" si="4"/>
        <v>450</v>
      </c>
      <c r="T30" s="28">
        <f t="shared" si="4"/>
        <v>660</v>
      </c>
      <c r="U30" s="114"/>
      <c r="V30" s="115"/>
      <c r="W30" s="116"/>
    </row>
    <row r="31" spans="1:23">
      <c r="B31" s="107"/>
      <c r="C31" s="18" t="s">
        <v>35</v>
      </c>
      <c r="D31" s="21">
        <v>2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41092</v>
      </c>
      <c r="N31" s="123"/>
      <c r="O31" s="25" t="s">
        <v>50</v>
      </c>
      <c r="P31" s="124" t="s">
        <v>628</v>
      </c>
      <c r="Q31" s="124"/>
      <c r="R31" s="32" t="s">
        <v>38</v>
      </c>
      <c r="S31" s="34">
        <v>450</v>
      </c>
      <c r="T31" s="36">
        <f>+R30-S31</f>
        <v>660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1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660</v>
      </c>
      <c r="U32" s="117"/>
      <c r="V32" s="118"/>
      <c r="W32" s="119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>
      <selection activeCell="B33" sqref="B33:W34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629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630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632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631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634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/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633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635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72</v>
      </c>
      <c r="C9" s="3" t="s">
        <v>636</v>
      </c>
      <c r="D9" s="4">
        <v>47</v>
      </c>
      <c r="E9" s="4" t="s">
        <v>31</v>
      </c>
      <c r="F9" s="4"/>
      <c r="G9" s="4"/>
      <c r="H9" s="4"/>
      <c r="I9" s="4">
        <v>1</v>
      </c>
      <c r="J9" s="4"/>
      <c r="K9" s="4"/>
      <c r="L9" s="5"/>
      <c r="M9" s="5"/>
      <c r="N9" s="5"/>
      <c r="O9" s="5">
        <v>20</v>
      </c>
      <c r="P9" s="15">
        <v>350</v>
      </c>
      <c r="Q9" s="5"/>
      <c r="R9" s="15">
        <f t="shared" ref="R9:R28" si="0">SUM(L9:Q9)</f>
        <v>370</v>
      </c>
      <c r="S9" s="5">
        <v>350</v>
      </c>
      <c r="T9" s="15">
        <f t="shared" ref="T9:T28" si="1">+R9-S9</f>
        <v>20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72</v>
      </c>
      <c r="C10" s="3" t="s">
        <v>637</v>
      </c>
      <c r="D10" s="4">
        <v>14</v>
      </c>
      <c r="E10" s="4" t="s">
        <v>31</v>
      </c>
      <c r="F10" s="4"/>
      <c r="G10" s="4"/>
      <c r="H10" s="4">
        <v>1</v>
      </c>
      <c r="I10" s="4"/>
      <c r="J10" s="4"/>
      <c r="K10" s="4"/>
      <c r="L10" s="5"/>
      <c r="M10" s="5"/>
      <c r="N10" s="5"/>
      <c r="O10" s="5">
        <v>20</v>
      </c>
      <c r="P10" s="15">
        <v>350</v>
      </c>
      <c r="Q10" s="5"/>
      <c r="R10" s="15">
        <f t="shared" si="0"/>
        <v>370</v>
      </c>
      <c r="S10" s="5"/>
      <c r="T10" s="15">
        <f t="shared" si="1"/>
        <v>370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 t="s">
        <v>72</v>
      </c>
      <c r="C11" s="3" t="s">
        <v>638</v>
      </c>
      <c r="D11" s="4">
        <v>11</v>
      </c>
      <c r="E11" s="4" t="s">
        <v>31</v>
      </c>
      <c r="F11" s="4"/>
      <c r="G11" s="4"/>
      <c r="H11" s="4"/>
      <c r="I11" s="4">
        <v>1</v>
      </c>
      <c r="J11" s="4"/>
      <c r="K11" s="4"/>
      <c r="L11" s="5"/>
      <c r="M11" s="5"/>
      <c r="N11" s="5"/>
      <c r="O11" s="5">
        <v>20</v>
      </c>
      <c r="P11" s="15">
        <v>350</v>
      </c>
      <c r="Q11" s="5"/>
      <c r="R11" s="15">
        <f t="shared" si="0"/>
        <v>370</v>
      </c>
      <c r="S11" s="5"/>
      <c r="T11" s="15">
        <f t="shared" si="1"/>
        <v>370</v>
      </c>
      <c r="U11" s="4" t="s">
        <v>32</v>
      </c>
      <c r="V11" s="4" t="s">
        <v>32</v>
      </c>
      <c r="W11" s="4">
        <v>1</v>
      </c>
    </row>
    <row r="12" spans="1:24" ht="18" customHeight="1">
      <c r="A12">
        <f>+A11+1</f>
        <v>4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15"/>
      <c r="Q12" s="5"/>
      <c r="R12" s="15">
        <f t="shared" si="0"/>
        <v>0</v>
      </c>
      <c r="S12" s="5"/>
      <c r="T12" s="15">
        <f t="shared" si="1"/>
        <v>0</v>
      </c>
      <c r="U12" s="4"/>
      <c r="V12" s="4"/>
      <c r="W12" s="4"/>
      <c r="X12" s="2"/>
    </row>
    <row r="13" spans="1:24" ht="18" customHeight="1">
      <c r="A13">
        <f t="shared" ref="A13:A28" si="2">+A12+1</f>
        <v>5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/>
      <c r="R13" s="15">
        <f t="shared" si="0"/>
        <v>0</v>
      </c>
      <c r="S13" s="5"/>
      <c r="T13" s="15">
        <f t="shared" si="1"/>
        <v>0</v>
      </c>
      <c r="U13" s="4"/>
      <c r="V13" s="4"/>
      <c r="W13" s="4"/>
    </row>
    <row r="14" spans="1:24" ht="18" customHeight="1">
      <c r="A14">
        <f t="shared" si="2"/>
        <v>6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0</v>
      </c>
      <c r="G29" s="25">
        <f t="shared" si="3"/>
        <v>0</v>
      </c>
      <c r="H29" s="25">
        <f t="shared" si="3"/>
        <v>1</v>
      </c>
      <c r="I29" s="25">
        <f t="shared" si="3"/>
        <v>2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3</v>
      </c>
      <c r="P29" s="25">
        <f t="shared" si="3"/>
        <v>3</v>
      </c>
      <c r="Q29" s="25">
        <f t="shared" si="3"/>
        <v>0</v>
      </c>
      <c r="R29" s="26"/>
      <c r="S29" s="25">
        <f>COUNT(S9:S28)</f>
        <v>1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1</v>
      </c>
      <c r="E30" s="39"/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60</v>
      </c>
      <c r="P30" s="28">
        <f t="shared" si="4"/>
        <v>1050</v>
      </c>
      <c r="Q30" s="28">
        <f t="shared" si="4"/>
        <v>0</v>
      </c>
      <c r="R30" s="28">
        <f t="shared" si="4"/>
        <v>1110</v>
      </c>
      <c r="S30" s="28">
        <f t="shared" si="4"/>
        <v>350</v>
      </c>
      <c r="T30" s="28">
        <f t="shared" si="4"/>
        <v>760</v>
      </c>
      <c r="U30" s="114"/>
      <c r="V30" s="115"/>
      <c r="W30" s="116"/>
    </row>
    <row r="31" spans="1:23">
      <c r="B31" s="107"/>
      <c r="C31" s="18" t="s">
        <v>35</v>
      </c>
      <c r="D31" s="21">
        <v>1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41095</v>
      </c>
      <c r="N31" s="123"/>
      <c r="O31" s="25" t="s">
        <v>50</v>
      </c>
      <c r="P31" s="124" t="s">
        <v>109</v>
      </c>
      <c r="Q31" s="124"/>
      <c r="R31" s="32" t="s">
        <v>38</v>
      </c>
      <c r="S31" s="34">
        <v>350</v>
      </c>
      <c r="T31" s="36">
        <f>+R30-S31</f>
        <v>760</v>
      </c>
      <c r="U31" s="114"/>
      <c r="V31" s="115"/>
      <c r="W31" s="116"/>
    </row>
    <row r="32" spans="1:23">
      <c r="B32" s="108"/>
      <c r="C32" s="19" t="s">
        <v>16</v>
      </c>
      <c r="D32" s="38">
        <v>1</v>
      </c>
      <c r="E32" s="24">
        <v>3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760</v>
      </c>
      <c r="U32" s="117"/>
      <c r="V32" s="118"/>
      <c r="W32" s="119"/>
    </row>
    <row r="33" spans="2:23">
      <c r="B33" s="102" t="s">
        <v>639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3" workbookViewId="0">
      <selection activeCell="B33" sqref="B33:W34"/>
    </sheetView>
  </sheetViews>
  <sheetFormatPr defaultColWidth="8.85546875" defaultRowHeight="15"/>
  <cols>
    <col min="1" max="1" width="3.28515625" style="46" customWidth="1"/>
    <col min="2" max="2" width="20.7109375" style="46" customWidth="1"/>
    <col min="3" max="3" width="16.7109375" style="46" customWidth="1"/>
    <col min="4" max="5" width="4.7109375" style="46" customWidth="1"/>
    <col min="6" max="11" width="3.7109375" style="46" customWidth="1"/>
    <col min="12" max="15" width="5.7109375" style="46" customWidth="1"/>
    <col min="16" max="17" width="6.7109375" style="46" customWidth="1"/>
    <col min="18" max="20" width="7.7109375" style="46" customWidth="1"/>
    <col min="21" max="22" width="4.7109375" style="46" customWidth="1"/>
    <col min="23" max="23" width="6.7109375" style="46" customWidth="1"/>
    <col min="24" max="16384" width="8.85546875" style="46"/>
  </cols>
  <sheetData>
    <row r="1" spans="1:24" ht="23.25">
      <c r="B1" s="154" t="s">
        <v>0</v>
      </c>
      <c r="C1" s="155"/>
      <c r="D1" s="156" t="s">
        <v>1103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/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1105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1104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1106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/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1107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47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 s="46">
        <v>1</v>
      </c>
      <c r="B9" s="48" t="s">
        <v>912</v>
      </c>
      <c r="C9" s="48" t="s">
        <v>1108</v>
      </c>
      <c r="D9" s="4"/>
      <c r="E9" s="4" t="s">
        <v>31</v>
      </c>
      <c r="F9" s="4"/>
      <c r="G9" s="4"/>
      <c r="H9" s="4"/>
      <c r="I9" s="4"/>
      <c r="J9" s="4"/>
      <c r="K9" s="4"/>
      <c r="L9" s="5"/>
      <c r="M9" s="5"/>
      <c r="N9" s="5"/>
      <c r="O9" s="5"/>
      <c r="P9" s="15"/>
      <c r="Q9" s="5">
        <v>45</v>
      </c>
      <c r="R9" s="15">
        <f t="shared" ref="R9:R28" si="0">SUM(L9:Q9)</f>
        <v>45</v>
      </c>
      <c r="S9" s="5"/>
      <c r="T9" s="15">
        <f t="shared" ref="T9:T28" si="1">+R9-S9</f>
        <v>45</v>
      </c>
      <c r="U9" s="4"/>
      <c r="V9" s="4"/>
      <c r="W9" s="4" t="s">
        <v>168</v>
      </c>
    </row>
    <row r="10" spans="1:24" ht="18" customHeight="1">
      <c r="A10" s="46">
        <f>+A9+1</f>
        <v>2</v>
      </c>
      <c r="B10" s="48" t="s">
        <v>1109</v>
      </c>
      <c r="C10" s="48" t="s">
        <v>1110</v>
      </c>
      <c r="D10" s="4">
        <v>14</v>
      </c>
      <c r="E10" s="4" t="s">
        <v>31</v>
      </c>
      <c r="F10" s="4"/>
      <c r="G10" s="4">
        <v>1</v>
      </c>
      <c r="H10" s="4"/>
      <c r="I10" s="4"/>
      <c r="J10" s="4"/>
      <c r="K10" s="4"/>
      <c r="L10" s="5"/>
      <c r="M10" s="5"/>
      <c r="N10" s="5"/>
      <c r="O10" s="5"/>
      <c r="P10" s="15">
        <v>300</v>
      </c>
      <c r="Q10" s="5"/>
      <c r="R10" s="15">
        <f t="shared" si="0"/>
        <v>300</v>
      </c>
      <c r="S10" s="5"/>
      <c r="T10" s="15">
        <f t="shared" si="1"/>
        <v>300</v>
      </c>
      <c r="U10" s="4"/>
      <c r="V10" s="4"/>
      <c r="W10" s="4" t="s">
        <v>168</v>
      </c>
    </row>
    <row r="11" spans="1:24" ht="18" customHeight="1">
      <c r="A11" s="46">
        <f>+A10+1</f>
        <v>3</v>
      </c>
      <c r="B11" s="48" t="s">
        <v>1111</v>
      </c>
      <c r="C11" s="48" t="s">
        <v>306</v>
      </c>
      <c r="D11" s="4">
        <v>16</v>
      </c>
      <c r="E11" s="4" t="s">
        <v>31</v>
      </c>
      <c r="F11" s="4">
        <v>1</v>
      </c>
      <c r="G11" s="4"/>
      <c r="H11" s="4"/>
      <c r="I11" s="4"/>
      <c r="J11" s="4"/>
      <c r="K11" s="4"/>
      <c r="L11" s="5"/>
      <c r="M11" s="5"/>
      <c r="N11" s="5"/>
      <c r="O11" s="5"/>
      <c r="P11" s="15">
        <v>300</v>
      </c>
      <c r="Q11" s="5"/>
      <c r="R11" s="15">
        <f t="shared" si="0"/>
        <v>300</v>
      </c>
      <c r="S11" s="5"/>
      <c r="T11" s="15">
        <f t="shared" si="1"/>
        <v>300</v>
      </c>
      <c r="U11" s="4"/>
      <c r="V11" s="4"/>
      <c r="W11" s="4" t="s">
        <v>168</v>
      </c>
    </row>
    <row r="12" spans="1:24" ht="18" customHeight="1">
      <c r="A12" s="46">
        <f>+A11+1</f>
        <v>4</v>
      </c>
      <c r="B12" s="48"/>
      <c r="C12" s="48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15"/>
      <c r="Q12" s="5"/>
      <c r="R12" s="15">
        <f t="shared" si="0"/>
        <v>0</v>
      </c>
      <c r="S12" s="5"/>
      <c r="T12" s="15">
        <f t="shared" si="1"/>
        <v>0</v>
      </c>
      <c r="U12" s="4"/>
      <c r="V12" s="4"/>
      <c r="W12" s="4"/>
      <c r="X12" s="2"/>
    </row>
    <row r="13" spans="1:24" ht="18" customHeight="1">
      <c r="A13" s="46">
        <f t="shared" ref="A13:A28" si="2">+A12+1</f>
        <v>5</v>
      </c>
      <c r="B13" s="48"/>
      <c r="C13" s="48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/>
      <c r="R13" s="15">
        <f t="shared" si="0"/>
        <v>0</v>
      </c>
      <c r="S13" s="5"/>
      <c r="T13" s="15">
        <f t="shared" si="1"/>
        <v>0</v>
      </c>
      <c r="U13" s="4"/>
      <c r="V13" s="4"/>
      <c r="W13" s="4"/>
    </row>
    <row r="14" spans="1:24" ht="18" customHeight="1">
      <c r="A14" s="46">
        <f t="shared" si="2"/>
        <v>6</v>
      </c>
      <c r="B14" s="48"/>
      <c r="C14" s="48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 s="46">
        <f t="shared" si="2"/>
        <v>7</v>
      </c>
      <c r="B15" s="48"/>
      <c r="C15" s="48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 s="46">
        <f t="shared" si="2"/>
        <v>8</v>
      </c>
      <c r="B16" s="48"/>
      <c r="C16" s="48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 s="46">
        <f t="shared" si="2"/>
        <v>9</v>
      </c>
      <c r="B17" s="48"/>
      <c r="C17" s="48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 s="46">
        <f t="shared" si="2"/>
        <v>10</v>
      </c>
      <c r="B18" s="48"/>
      <c r="C18" s="48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 s="46">
        <f t="shared" si="2"/>
        <v>11</v>
      </c>
      <c r="B19" s="48"/>
      <c r="C19" s="48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 s="46">
        <f t="shared" si="2"/>
        <v>12</v>
      </c>
      <c r="B20" s="48"/>
      <c r="C20" s="48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 s="46">
        <f t="shared" si="2"/>
        <v>13</v>
      </c>
      <c r="B21" s="48"/>
      <c r="C21" s="48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 s="46">
        <f t="shared" si="2"/>
        <v>14</v>
      </c>
      <c r="B22" s="48"/>
      <c r="C22" s="48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 s="46">
        <f t="shared" si="2"/>
        <v>15</v>
      </c>
      <c r="B23" s="48"/>
      <c r="C23" s="48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 s="46">
        <f t="shared" si="2"/>
        <v>16</v>
      </c>
      <c r="B24" s="48"/>
      <c r="C24" s="48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 s="46">
        <f>+A24+1</f>
        <v>17</v>
      </c>
      <c r="B25" s="48"/>
      <c r="C25" s="48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 s="46">
        <f t="shared" si="2"/>
        <v>18</v>
      </c>
      <c r="B26" s="48"/>
      <c r="C26" s="48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 s="46">
        <f t="shared" si="2"/>
        <v>19</v>
      </c>
      <c r="B27" s="48"/>
      <c r="C27" s="48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 s="46">
        <f t="shared" si="2"/>
        <v>20</v>
      </c>
      <c r="B28" s="48"/>
      <c r="C28" s="48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1</v>
      </c>
      <c r="G29" s="25">
        <f t="shared" si="3"/>
        <v>1</v>
      </c>
      <c r="H29" s="25">
        <f t="shared" si="3"/>
        <v>0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2</v>
      </c>
      <c r="Q29" s="25">
        <f t="shared" si="3"/>
        <v>1</v>
      </c>
      <c r="R29" s="26"/>
      <c r="S29" s="25">
        <f>COUNT(S9:S28)</f>
        <v>0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1</v>
      </c>
      <c r="E30" s="39"/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600</v>
      </c>
      <c r="Q30" s="28">
        <f t="shared" si="4"/>
        <v>45</v>
      </c>
      <c r="R30" s="28">
        <f t="shared" si="4"/>
        <v>645</v>
      </c>
      <c r="S30" s="28">
        <f t="shared" si="4"/>
        <v>0</v>
      </c>
      <c r="T30" s="28">
        <f t="shared" si="4"/>
        <v>645</v>
      </c>
      <c r="U30" s="114"/>
      <c r="V30" s="115"/>
      <c r="W30" s="116"/>
    </row>
    <row r="31" spans="1:23">
      <c r="B31" s="107"/>
      <c r="C31" s="18" t="s">
        <v>35</v>
      </c>
      <c r="D31" s="21">
        <v>2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41103</v>
      </c>
      <c r="N31" s="123"/>
      <c r="O31" s="25" t="s">
        <v>50</v>
      </c>
      <c r="P31" s="124" t="s">
        <v>109</v>
      </c>
      <c r="Q31" s="124"/>
      <c r="R31" s="32" t="s">
        <v>38</v>
      </c>
      <c r="S31" s="45">
        <v>300</v>
      </c>
      <c r="T31" s="36">
        <f>+R30-S31</f>
        <v>345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3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>
        <v>41108</v>
      </c>
      <c r="N32" s="126"/>
      <c r="O32" s="31" t="s">
        <v>50</v>
      </c>
      <c r="P32" s="131" t="s">
        <v>109</v>
      </c>
      <c r="Q32" s="131"/>
      <c r="R32" s="33" t="s">
        <v>38</v>
      </c>
      <c r="S32" s="35">
        <v>345</v>
      </c>
      <c r="T32" s="37">
        <f>+T31-S32</f>
        <v>0</v>
      </c>
      <c r="U32" s="117"/>
      <c r="V32" s="118"/>
      <c r="W32" s="119"/>
    </row>
    <row r="33" spans="2:23">
      <c r="B33" s="102" t="s">
        <v>1112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1:C1"/>
    <mergeCell ref="D1:Q1"/>
    <mergeCell ref="R1:W1"/>
    <mergeCell ref="C2:K2"/>
    <mergeCell ref="L2:O2"/>
    <mergeCell ref="P2:W2"/>
    <mergeCell ref="C3:K3"/>
    <mergeCell ref="L3:O3"/>
    <mergeCell ref="P3:W3"/>
    <mergeCell ref="C4:K4"/>
    <mergeCell ref="L4:O4"/>
    <mergeCell ref="P4:W4"/>
    <mergeCell ref="C5:K5"/>
    <mergeCell ref="L5:O5"/>
    <mergeCell ref="P5:W5"/>
    <mergeCell ref="B6:B8"/>
    <mergeCell ref="C6:C8"/>
    <mergeCell ref="D6:D8"/>
    <mergeCell ref="E6:E8"/>
    <mergeCell ref="F6:K6"/>
    <mergeCell ref="L6:O6"/>
    <mergeCell ref="P6:T6"/>
    <mergeCell ref="U6:V6"/>
    <mergeCell ref="F7:F8"/>
    <mergeCell ref="G7:G8"/>
    <mergeCell ref="H7:H8"/>
    <mergeCell ref="I7:I8"/>
    <mergeCell ref="J7:J8"/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K7:K8"/>
    <mergeCell ref="Q7:Q8"/>
    <mergeCell ref="R7:R8"/>
    <mergeCell ref="S7:S8"/>
    <mergeCell ref="P32:Q3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>
      <selection activeCell="F30" sqref="F30:K30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640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641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646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642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643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645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644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647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648</v>
      </c>
      <c r="C9" s="3" t="s">
        <v>457</v>
      </c>
      <c r="D9" s="4">
        <v>71</v>
      </c>
      <c r="E9" s="4" t="s">
        <v>18</v>
      </c>
      <c r="F9" s="4"/>
      <c r="G9" s="4"/>
      <c r="H9" s="4"/>
      <c r="I9" s="4"/>
      <c r="J9" s="4"/>
      <c r="K9" s="4">
        <v>1</v>
      </c>
      <c r="L9" s="5"/>
      <c r="M9" s="5"/>
      <c r="N9" s="5"/>
      <c r="O9" s="5">
        <v>20</v>
      </c>
      <c r="P9" s="15">
        <v>350</v>
      </c>
      <c r="Q9" s="5"/>
      <c r="R9" s="15">
        <f t="shared" ref="R9:R28" si="0">SUM(L9:Q9)</f>
        <v>370</v>
      </c>
      <c r="S9" s="5">
        <v>150</v>
      </c>
      <c r="T9" s="15">
        <f t="shared" ref="T9:T28" si="1">+R9-S9</f>
        <v>220</v>
      </c>
      <c r="U9" s="4" t="s">
        <v>32</v>
      </c>
      <c r="V9" s="4" t="s">
        <v>32</v>
      </c>
      <c r="W9" s="4">
        <v>1</v>
      </c>
    </row>
    <row r="10" spans="1:24" ht="18" customHeight="1">
      <c r="A10">
        <f>+A9+1</f>
        <v>2</v>
      </c>
      <c r="B10" s="3" t="s">
        <v>648</v>
      </c>
      <c r="C10" s="3" t="s">
        <v>649</v>
      </c>
      <c r="D10" s="4">
        <v>70</v>
      </c>
      <c r="E10" s="4" t="s">
        <v>31</v>
      </c>
      <c r="F10" s="4"/>
      <c r="G10" s="4">
        <v>1</v>
      </c>
      <c r="H10" s="4"/>
      <c r="I10" s="4"/>
      <c r="J10" s="4"/>
      <c r="K10" s="4"/>
      <c r="L10" s="5"/>
      <c r="M10" s="5"/>
      <c r="N10" s="5"/>
      <c r="O10" s="5">
        <v>20</v>
      </c>
      <c r="P10" s="15">
        <v>350</v>
      </c>
      <c r="Q10" s="5"/>
      <c r="R10" s="15">
        <f t="shared" si="0"/>
        <v>370</v>
      </c>
      <c r="S10" s="5">
        <v>150</v>
      </c>
      <c r="T10" s="15">
        <f t="shared" si="1"/>
        <v>220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 t="s">
        <v>90</v>
      </c>
      <c r="C11" s="3" t="s">
        <v>650</v>
      </c>
      <c r="D11" s="4">
        <v>18</v>
      </c>
      <c r="E11" s="4" t="s">
        <v>18</v>
      </c>
      <c r="F11" s="4"/>
      <c r="G11" s="4"/>
      <c r="H11" s="4"/>
      <c r="I11" s="4"/>
      <c r="J11" s="4"/>
      <c r="K11" s="4">
        <v>1</v>
      </c>
      <c r="L11" s="5"/>
      <c r="M11" s="5"/>
      <c r="N11" s="5"/>
      <c r="O11" s="5">
        <v>20</v>
      </c>
      <c r="P11" s="15">
        <v>350</v>
      </c>
      <c r="Q11" s="5"/>
      <c r="R11" s="15">
        <f t="shared" si="0"/>
        <v>370</v>
      </c>
      <c r="S11" s="5">
        <v>150</v>
      </c>
      <c r="T11" s="15">
        <f t="shared" si="1"/>
        <v>220</v>
      </c>
      <c r="U11" s="4" t="s">
        <v>32</v>
      </c>
      <c r="V11" s="4" t="s">
        <v>32</v>
      </c>
      <c r="W11" s="4">
        <v>1</v>
      </c>
    </row>
    <row r="12" spans="1:24" ht="18" customHeight="1">
      <c r="A12">
        <f>+A11+1</f>
        <v>4</v>
      </c>
      <c r="B12" s="3" t="s">
        <v>651</v>
      </c>
      <c r="C12" s="3" t="s">
        <v>476</v>
      </c>
      <c r="D12" s="4">
        <v>20</v>
      </c>
      <c r="E12" s="4" t="s">
        <v>31</v>
      </c>
      <c r="F12" s="4"/>
      <c r="G12" s="4">
        <v>1</v>
      </c>
      <c r="H12" s="4"/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4" t="s">
        <v>32</v>
      </c>
      <c r="V12" s="4" t="s">
        <v>32</v>
      </c>
      <c r="W12" s="4">
        <v>2</v>
      </c>
      <c r="X12" s="2"/>
    </row>
    <row r="13" spans="1:24" ht="18" customHeight="1">
      <c r="A13">
        <f t="shared" ref="A13:A28" si="2">+A12+1</f>
        <v>5</v>
      </c>
      <c r="B13" s="3" t="s">
        <v>652</v>
      </c>
      <c r="C13" s="3" t="s">
        <v>653</v>
      </c>
      <c r="D13" s="4">
        <v>60</v>
      </c>
      <c r="E13" s="4" t="s">
        <v>31</v>
      </c>
      <c r="F13" s="4"/>
      <c r="G13" s="4"/>
      <c r="H13" s="4"/>
      <c r="I13" s="4"/>
      <c r="J13" s="4"/>
      <c r="K13" s="4">
        <v>1</v>
      </c>
      <c r="L13" s="5"/>
      <c r="M13" s="5"/>
      <c r="N13" s="5"/>
      <c r="O13" s="5"/>
      <c r="P13" s="15">
        <v>350</v>
      </c>
      <c r="Q13" s="5"/>
      <c r="R13" s="15">
        <f t="shared" si="0"/>
        <v>350</v>
      </c>
      <c r="S13" s="5">
        <v>150</v>
      </c>
      <c r="T13" s="15">
        <f t="shared" si="1"/>
        <v>200</v>
      </c>
      <c r="U13" s="4" t="s">
        <v>32</v>
      </c>
      <c r="V13" s="4" t="s">
        <v>32</v>
      </c>
      <c r="W13" s="4">
        <v>2</v>
      </c>
    </row>
    <row r="14" spans="1:24" ht="18" customHeight="1">
      <c r="A14">
        <f t="shared" si="2"/>
        <v>6</v>
      </c>
      <c r="B14" s="3" t="s">
        <v>654</v>
      </c>
      <c r="C14" s="3" t="s">
        <v>655</v>
      </c>
      <c r="D14" s="4">
        <v>14</v>
      </c>
      <c r="E14" s="4" t="s">
        <v>31</v>
      </c>
      <c r="F14" s="4">
        <v>1</v>
      </c>
      <c r="G14" s="4"/>
      <c r="H14" s="4"/>
      <c r="I14" s="4"/>
      <c r="J14" s="4"/>
      <c r="K14" s="4"/>
      <c r="L14" s="5"/>
      <c r="M14" s="5"/>
      <c r="N14" s="5"/>
      <c r="O14" s="5"/>
      <c r="P14" s="15">
        <v>350</v>
      </c>
      <c r="Q14" s="5"/>
      <c r="R14" s="15">
        <f t="shared" si="0"/>
        <v>350</v>
      </c>
      <c r="S14" s="5">
        <v>150</v>
      </c>
      <c r="T14" s="15">
        <f t="shared" si="1"/>
        <v>200</v>
      </c>
      <c r="U14" s="4" t="s">
        <v>32</v>
      </c>
      <c r="V14" s="4" t="s">
        <v>32</v>
      </c>
      <c r="W14" s="4">
        <v>2</v>
      </c>
    </row>
    <row r="15" spans="1:24" ht="18" customHeight="1">
      <c r="A15">
        <f t="shared" si="2"/>
        <v>7</v>
      </c>
      <c r="B15" s="3" t="s">
        <v>656</v>
      </c>
      <c r="C15" s="3" t="s">
        <v>471</v>
      </c>
      <c r="D15" s="4">
        <v>12</v>
      </c>
      <c r="E15" s="4" t="s">
        <v>31</v>
      </c>
      <c r="F15" s="4">
        <v>1</v>
      </c>
      <c r="G15" s="4"/>
      <c r="H15" s="4"/>
      <c r="I15" s="4"/>
      <c r="J15" s="4"/>
      <c r="K15" s="4"/>
      <c r="L15" s="5"/>
      <c r="M15" s="5"/>
      <c r="N15" s="5"/>
      <c r="O15" s="5"/>
      <c r="P15" s="15">
        <v>350</v>
      </c>
      <c r="Q15" s="5"/>
      <c r="R15" s="15">
        <f t="shared" si="0"/>
        <v>350</v>
      </c>
      <c r="S15" s="5">
        <v>150</v>
      </c>
      <c r="T15" s="15">
        <f t="shared" si="1"/>
        <v>200</v>
      </c>
      <c r="U15" s="4" t="s">
        <v>32</v>
      </c>
      <c r="V15" s="4" t="s">
        <v>32</v>
      </c>
      <c r="W15" s="4">
        <v>2</v>
      </c>
    </row>
    <row r="16" spans="1:24" ht="18" customHeight="1">
      <c r="A16">
        <f t="shared" si="2"/>
        <v>8</v>
      </c>
      <c r="B16" s="3" t="s">
        <v>657</v>
      </c>
      <c r="C16" s="3" t="s">
        <v>658</v>
      </c>
      <c r="D16" s="4">
        <v>35</v>
      </c>
      <c r="E16" s="4" t="s">
        <v>18</v>
      </c>
      <c r="F16" s="4"/>
      <c r="G16" s="4"/>
      <c r="H16" s="4">
        <v>1</v>
      </c>
      <c r="I16" s="4"/>
      <c r="J16" s="4"/>
      <c r="K16" s="4"/>
      <c r="L16" s="5"/>
      <c r="M16" s="5"/>
      <c r="N16" s="5"/>
      <c r="O16" s="5"/>
      <c r="P16" s="15">
        <v>350</v>
      </c>
      <c r="Q16" s="5"/>
      <c r="R16" s="15">
        <f t="shared" si="0"/>
        <v>350</v>
      </c>
      <c r="S16" s="5">
        <v>150</v>
      </c>
      <c r="T16" s="15">
        <f t="shared" si="1"/>
        <v>200</v>
      </c>
      <c r="U16" s="4" t="s">
        <v>32</v>
      </c>
      <c r="V16" s="4" t="s">
        <v>32</v>
      </c>
      <c r="W16" s="4">
        <v>3</v>
      </c>
    </row>
    <row r="17" spans="1:23" ht="18" customHeight="1">
      <c r="A17">
        <f t="shared" si="2"/>
        <v>9</v>
      </c>
      <c r="B17" s="3" t="s">
        <v>654</v>
      </c>
      <c r="C17" s="3" t="s">
        <v>511</v>
      </c>
      <c r="D17" s="4">
        <v>17</v>
      </c>
      <c r="E17" s="4" t="s">
        <v>18</v>
      </c>
      <c r="F17" s="4"/>
      <c r="G17" s="4">
        <v>1</v>
      </c>
      <c r="H17" s="4"/>
      <c r="I17" s="4"/>
      <c r="J17" s="4"/>
      <c r="K17" s="4"/>
      <c r="L17" s="5"/>
      <c r="M17" s="5"/>
      <c r="N17" s="5"/>
      <c r="O17" s="5"/>
      <c r="P17" s="15">
        <v>350</v>
      </c>
      <c r="Q17" s="5"/>
      <c r="R17" s="15">
        <f t="shared" si="0"/>
        <v>350</v>
      </c>
      <c r="S17" s="5">
        <v>150</v>
      </c>
      <c r="T17" s="15">
        <f t="shared" si="1"/>
        <v>200</v>
      </c>
      <c r="U17" s="4" t="s">
        <v>32</v>
      </c>
      <c r="V17" s="4" t="s">
        <v>32</v>
      </c>
      <c r="W17" s="4">
        <v>3</v>
      </c>
    </row>
    <row r="18" spans="1:23" ht="18" customHeight="1">
      <c r="A18">
        <f t="shared" si="2"/>
        <v>10</v>
      </c>
      <c r="B18" s="3" t="s">
        <v>654</v>
      </c>
      <c r="C18" s="3" t="s">
        <v>492</v>
      </c>
      <c r="D18" s="4">
        <v>15</v>
      </c>
      <c r="E18" s="4" t="s">
        <v>18</v>
      </c>
      <c r="F18" s="4">
        <v>1</v>
      </c>
      <c r="G18" s="4"/>
      <c r="H18" s="4"/>
      <c r="I18" s="4"/>
      <c r="J18" s="4"/>
      <c r="K18" s="4"/>
      <c r="L18" s="5"/>
      <c r="M18" s="5"/>
      <c r="N18" s="5"/>
      <c r="O18" s="5"/>
      <c r="P18" s="15">
        <v>350</v>
      </c>
      <c r="Q18" s="5"/>
      <c r="R18" s="15">
        <f t="shared" si="0"/>
        <v>350</v>
      </c>
      <c r="S18" s="5">
        <v>150</v>
      </c>
      <c r="T18" s="15">
        <f t="shared" si="1"/>
        <v>200</v>
      </c>
      <c r="U18" s="4" t="s">
        <v>32</v>
      </c>
      <c r="V18" s="4" t="s">
        <v>32</v>
      </c>
      <c r="W18" s="4">
        <v>3</v>
      </c>
    </row>
    <row r="19" spans="1:23" ht="18" customHeight="1">
      <c r="A19">
        <f t="shared" si="2"/>
        <v>11</v>
      </c>
      <c r="B19" s="3" t="s">
        <v>654</v>
      </c>
      <c r="C19" s="3" t="s">
        <v>659</v>
      </c>
      <c r="D19" s="4">
        <v>12</v>
      </c>
      <c r="E19" s="4" t="s">
        <v>18</v>
      </c>
      <c r="F19" s="4"/>
      <c r="G19" s="4">
        <v>1</v>
      </c>
      <c r="H19" s="4"/>
      <c r="I19" s="4"/>
      <c r="J19" s="4"/>
      <c r="K19" s="4"/>
      <c r="L19" s="5"/>
      <c r="M19" s="5"/>
      <c r="N19" s="5"/>
      <c r="O19" s="5"/>
      <c r="P19" s="15">
        <v>350</v>
      </c>
      <c r="Q19" s="5"/>
      <c r="R19" s="15">
        <f t="shared" si="0"/>
        <v>350</v>
      </c>
      <c r="S19" s="5">
        <v>150</v>
      </c>
      <c r="T19" s="15">
        <f t="shared" si="1"/>
        <v>200</v>
      </c>
      <c r="U19" s="4" t="s">
        <v>32</v>
      </c>
      <c r="V19" s="4" t="s">
        <v>32</v>
      </c>
      <c r="W19" s="4">
        <v>3</v>
      </c>
    </row>
    <row r="20" spans="1:23" ht="18" customHeight="1">
      <c r="A20">
        <f t="shared" si="2"/>
        <v>12</v>
      </c>
      <c r="B20" s="3" t="s">
        <v>90</v>
      </c>
      <c r="C20" s="3" t="s">
        <v>660</v>
      </c>
      <c r="D20" s="4">
        <v>45</v>
      </c>
      <c r="E20" s="4" t="s">
        <v>31</v>
      </c>
      <c r="F20" s="4"/>
      <c r="G20" s="4"/>
      <c r="H20" s="4"/>
      <c r="I20" s="4"/>
      <c r="J20" s="4"/>
      <c r="K20" s="4">
        <v>1</v>
      </c>
      <c r="L20" s="5"/>
      <c r="M20" s="5"/>
      <c r="N20" s="5"/>
      <c r="O20" s="5"/>
      <c r="P20" s="15">
        <v>350</v>
      </c>
      <c r="Q20" s="5"/>
      <c r="R20" s="15">
        <f t="shared" si="0"/>
        <v>350</v>
      </c>
      <c r="S20" s="5">
        <v>150</v>
      </c>
      <c r="T20" s="15">
        <f t="shared" si="1"/>
        <v>200</v>
      </c>
      <c r="U20" s="4" t="s">
        <v>32</v>
      </c>
      <c r="V20" s="4" t="s">
        <v>32</v>
      </c>
      <c r="W20" s="4">
        <v>4</v>
      </c>
    </row>
    <row r="21" spans="1:23" ht="18" customHeight="1">
      <c r="A21">
        <f t="shared" si="2"/>
        <v>13</v>
      </c>
      <c r="B21" s="3" t="s">
        <v>90</v>
      </c>
      <c r="C21" s="3" t="s">
        <v>661</v>
      </c>
      <c r="D21" s="4">
        <v>10</v>
      </c>
      <c r="E21" s="4" t="s">
        <v>31</v>
      </c>
      <c r="F21" s="4"/>
      <c r="G21" s="4">
        <v>1</v>
      </c>
      <c r="H21" s="4"/>
      <c r="I21" s="4"/>
      <c r="J21" s="4"/>
      <c r="K21" s="4"/>
      <c r="L21" s="5"/>
      <c r="M21" s="5"/>
      <c r="N21" s="5"/>
      <c r="O21" s="5"/>
      <c r="P21" s="15">
        <v>350</v>
      </c>
      <c r="Q21" s="5"/>
      <c r="R21" s="15">
        <f t="shared" si="0"/>
        <v>350</v>
      </c>
      <c r="S21" s="5">
        <v>150</v>
      </c>
      <c r="T21" s="15">
        <f t="shared" si="1"/>
        <v>200</v>
      </c>
      <c r="U21" s="4" t="s">
        <v>32</v>
      </c>
      <c r="V21" s="4" t="s">
        <v>32</v>
      </c>
      <c r="W21" s="4">
        <v>4</v>
      </c>
    </row>
    <row r="22" spans="1:23" ht="18" customHeight="1">
      <c r="A22">
        <f t="shared" si="2"/>
        <v>14</v>
      </c>
      <c r="B22" s="3" t="s">
        <v>90</v>
      </c>
      <c r="C22" s="3" t="s">
        <v>662</v>
      </c>
      <c r="D22" s="4">
        <v>7</v>
      </c>
      <c r="E22" s="4" t="s">
        <v>31</v>
      </c>
      <c r="F22" s="4">
        <v>1</v>
      </c>
      <c r="G22" s="4"/>
      <c r="H22" s="4"/>
      <c r="I22" s="4"/>
      <c r="J22" s="4"/>
      <c r="K22" s="4"/>
      <c r="L22" s="5"/>
      <c r="M22" s="5"/>
      <c r="N22" s="5"/>
      <c r="O22" s="5"/>
      <c r="P22" s="15">
        <v>350</v>
      </c>
      <c r="Q22" s="5"/>
      <c r="R22" s="15">
        <f t="shared" si="0"/>
        <v>350</v>
      </c>
      <c r="S22" s="5">
        <v>150</v>
      </c>
      <c r="T22" s="15">
        <f t="shared" si="1"/>
        <v>200</v>
      </c>
      <c r="U22" s="4" t="s">
        <v>32</v>
      </c>
      <c r="V22" s="4" t="s">
        <v>32</v>
      </c>
      <c r="W22" s="4">
        <v>4</v>
      </c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4</v>
      </c>
      <c r="G29" s="25">
        <f t="shared" si="3"/>
        <v>5</v>
      </c>
      <c r="H29" s="25">
        <f t="shared" si="3"/>
        <v>1</v>
      </c>
      <c r="I29" s="25">
        <f t="shared" si="3"/>
        <v>0</v>
      </c>
      <c r="J29" s="25">
        <f t="shared" si="3"/>
        <v>0</v>
      </c>
      <c r="K29" s="25">
        <f t="shared" si="3"/>
        <v>4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3</v>
      </c>
      <c r="P29" s="25">
        <f t="shared" si="3"/>
        <v>14</v>
      </c>
      <c r="Q29" s="25">
        <f t="shared" si="3"/>
        <v>0</v>
      </c>
      <c r="R29" s="26"/>
      <c r="S29" s="25">
        <f>COUNT(S9:S28)</f>
        <v>14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6</v>
      </c>
      <c r="E30" s="39">
        <v>6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60</v>
      </c>
      <c r="P30" s="28">
        <f t="shared" si="4"/>
        <v>4900</v>
      </c>
      <c r="Q30" s="28">
        <f t="shared" si="4"/>
        <v>0</v>
      </c>
      <c r="R30" s="28">
        <f t="shared" si="4"/>
        <v>4960</v>
      </c>
      <c r="S30" s="28">
        <f t="shared" si="4"/>
        <v>2100</v>
      </c>
      <c r="T30" s="28">
        <f t="shared" si="4"/>
        <v>2860</v>
      </c>
      <c r="U30" s="114"/>
      <c r="V30" s="115"/>
      <c r="W30" s="116"/>
    </row>
    <row r="31" spans="1:23">
      <c r="B31" s="107"/>
      <c r="C31" s="18" t="s">
        <v>35</v>
      </c>
      <c r="D31" s="21">
        <v>6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41065</v>
      </c>
      <c r="N31" s="123"/>
      <c r="O31" s="25" t="s">
        <v>50</v>
      </c>
      <c r="P31" s="124" t="s">
        <v>663</v>
      </c>
      <c r="Q31" s="124"/>
      <c r="R31" s="32" t="s">
        <v>38</v>
      </c>
      <c r="S31" s="34">
        <v>2100</v>
      </c>
      <c r="T31" s="36">
        <f>+R30-S31</f>
        <v>2860</v>
      </c>
      <c r="U31" s="114"/>
      <c r="V31" s="115"/>
      <c r="W31" s="116"/>
    </row>
    <row r="32" spans="1:23">
      <c r="B32" s="108"/>
      <c r="C32" s="19" t="s">
        <v>16</v>
      </c>
      <c r="D32" s="38">
        <v>2</v>
      </c>
      <c r="E32" s="24">
        <v>8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2860</v>
      </c>
      <c r="U32" s="117"/>
      <c r="V32" s="118"/>
      <c r="W32" s="119"/>
    </row>
    <row r="33" spans="2:23">
      <c r="B33" s="102" t="s">
        <v>1162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3" workbookViewId="0">
      <selection activeCell="L18" sqref="L18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664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665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669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666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667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670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668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671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672</v>
      </c>
      <c r="C9" s="3" t="s">
        <v>673</v>
      </c>
      <c r="D9" s="4">
        <v>34</v>
      </c>
      <c r="E9" s="4" t="s">
        <v>31</v>
      </c>
      <c r="F9" s="4"/>
      <c r="G9" s="4"/>
      <c r="H9" s="4">
        <v>1</v>
      </c>
      <c r="I9" s="4"/>
      <c r="J9" s="4"/>
      <c r="K9" s="4"/>
      <c r="L9" s="5"/>
      <c r="M9" s="5"/>
      <c r="N9" s="5"/>
      <c r="O9" s="5"/>
      <c r="P9" s="15"/>
      <c r="Q9" s="5">
        <v>80</v>
      </c>
      <c r="R9" s="15">
        <f t="shared" ref="R9:R28" si="0">SUM(L9:Q9)</f>
        <v>80</v>
      </c>
      <c r="S9" s="5">
        <v>80</v>
      </c>
      <c r="T9" s="15">
        <f t="shared" ref="T9:T28" si="1">+R9-S9</f>
        <v>0</v>
      </c>
      <c r="U9" s="4" t="s">
        <v>32</v>
      </c>
      <c r="V9" s="4"/>
      <c r="W9" s="4" t="s">
        <v>168</v>
      </c>
    </row>
    <row r="10" spans="1:24" ht="18" customHeight="1">
      <c r="A10">
        <f>+A9+1</f>
        <v>2</v>
      </c>
      <c r="B10" s="3" t="s">
        <v>672</v>
      </c>
      <c r="C10" s="3" t="s">
        <v>661</v>
      </c>
      <c r="D10" s="4">
        <v>12</v>
      </c>
      <c r="E10" s="4" t="s">
        <v>31</v>
      </c>
      <c r="F10" s="4">
        <v>1</v>
      </c>
      <c r="G10" s="4"/>
      <c r="H10" s="4"/>
      <c r="I10" s="4"/>
      <c r="J10" s="4"/>
      <c r="K10" s="4"/>
      <c r="L10" s="5"/>
      <c r="M10" s="5"/>
      <c r="N10" s="5"/>
      <c r="O10" s="5"/>
      <c r="P10" s="15"/>
      <c r="Q10" s="5">
        <v>80</v>
      </c>
      <c r="R10" s="15">
        <f t="shared" si="0"/>
        <v>80</v>
      </c>
      <c r="S10" s="5">
        <v>80</v>
      </c>
      <c r="T10" s="15">
        <f t="shared" si="1"/>
        <v>0</v>
      </c>
      <c r="U10" s="4" t="s">
        <v>32</v>
      </c>
      <c r="V10" s="4" t="s">
        <v>32</v>
      </c>
      <c r="W10" s="4" t="s">
        <v>168</v>
      </c>
    </row>
    <row r="11" spans="1:24" ht="18" customHeight="1">
      <c r="A11">
        <f>+A10+1</f>
        <v>3</v>
      </c>
      <c r="B11" s="3" t="s">
        <v>674</v>
      </c>
      <c r="C11" s="3" t="s">
        <v>675</v>
      </c>
      <c r="D11" s="4">
        <v>39</v>
      </c>
      <c r="E11" s="4" t="s">
        <v>31</v>
      </c>
      <c r="F11" s="4"/>
      <c r="G11" s="4"/>
      <c r="H11" s="4">
        <v>1</v>
      </c>
      <c r="I11" s="4"/>
      <c r="J11" s="4"/>
      <c r="K11" s="4"/>
      <c r="L11" s="5"/>
      <c r="M11" s="5"/>
      <c r="N11" s="5"/>
      <c r="O11" s="5"/>
      <c r="P11" s="15"/>
      <c r="Q11" s="5">
        <v>80</v>
      </c>
      <c r="R11" s="15">
        <f t="shared" si="0"/>
        <v>80</v>
      </c>
      <c r="S11" s="5">
        <v>80</v>
      </c>
      <c r="T11" s="15">
        <f t="shared" si="1"/>
        <v>0</v>
      </c>
      <c r="U11" s="4" t="s">
        <v>32</v>
      </c>
      <c r="V11" s="4"/>
      <c r="W11" s="4" t="s">
        <v>168</v>
      </c>
    </row>
    <row r="12" spans="1:24" ht="18" customHeight="1">
      <c r="A12">
        <f>+A11+1</f>
        <v>4</v>
      </c>
      <c r="B12" s="3" t="s">
        <v>674</v>
      </c>
      <c r="C12" s="3" t="s">
        <v>676</v>
      </c>
      <c r="D12" s="4">
        <v>14</v>
      </c>
      <c r="E12" s="4" t="s">
        <v>18</v>
      </c>
      <c r="F12" s="4"/>
      <c r="G12" s="4">
        <v>1</v>
      </c>
      <c r="H12" s="4"/>
      <c r="I12" s="4"/>
      <c r="J12" s="4"/>
      <c r="K12" s="4"/>
      <c r="L12" s="5"/>
      <c r="M12" s="5"/>
      <c r="N12" s="5"/>
      <c r="O12" s="5"/>
      <c r="P12" s="15"/>
      <c r="Q12" s="5">
        <v>80</v>
      </c>
      <c r="R12" s="15">
        <f t="shared" si="0"/>
        <v>80</v>
      </c>
      <c r="S12" s="5">
        <v>80</v>
      </c>
      <c r="T12" s="15">
        <f t="shared" si="1"/>
        <v>0</v>
      </c>
      <c r="U12" s="4" t="s">
        <v>32</v>
      </c>
      <c r="V12" s="4" t="s">
        <v>32</v>
      </c>
      <c r="W12" s="4" t="s">
        <v>168</v>
      </c>
      <c r="X12" s="2"/>
    </row>
    <row r="13" spans="1:24" ht="18" customHeight="1">
      <c r="A13">
        <f t="shared" ref="A13:A28" si="2">+A12+1</f>
        <v>5</v>
      </c>
      <c r="B13" s="3" t="s">
        <v>674</v>
      </c>
      <c r="C13" s="3" t="s">
        <v>677</v>
      </c>
      <c r="D13" s="4">
        <v>11</v>
      </c>
      <c r="E13" s="4" t="s">
        <v>31</v>
      </c>
      <c r="F13" s="4">
        <v>1</v>
      </c>
      <c r="G13" s="4"/>
      <c r="H13" s="4"/>
      <c r="I13" s="4"/>
      <c r="J13" s="4"/>
      <c r="K13" s="4"/>
      <c r="L13" s="5"/>
      <c r="M13" s="5"/>
      <c r="N13" s="5"/>
      <c r="O13" s="5"/>
      <c r="P13" s="15"/>
      <c r="Q13" s="5">
        <v>80</v>
      </c>
      <c r="R13" s="15">
        <f t="shared" si="0"/>
        <v>80</v>
      </c>
      <c r="S13" s="5">
        <v>80</v>
      </c>
      <c r="T13" s="15">
        <f t="shared" si="1"/>
        <v>0</v>
      </c>
      <c r="U13" s="4" t="s">
        <v>32</v>
      </c>
      <c r="V13" s="4" t="s">
        <v>32</v>
      </c>
      <c r="W13" s="4" t="s">
        <v>168</v>
      </c>
    </row>
    <row r="14" spans="1:24" ht="18" customHeight="1">
      <c r="A14">
        <f t="shared" si="2"/>
        <v>6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2</v>
      </c>
      <c r="G29" s="25">
        <f t="shared" si="3"/>
        <v>1</v>
      </c>
      <c r="H29" s="25">
        <f t="shared" si="3"/>
        <v>2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0</v>
      </c>
      <c r="Q29" s="25">
        <f t="shared" si="3"/>
        <v>5</v>
      </c>
      <c r="R29" s="26"/>
      <c r="S29" s="25">
        <f>COUNT(S9:S28)</f>
        <v>5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2</v>
      </c>
      <c r="E30" s="39">
        <v>1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0</v>
      </c>
      <c r="Q30" s="28">
        <f t="shared" si="4"/>
        <v>400</v>
      </c>
      <c r="R30" s="28">
        <f t="shared" si="4"/>
        <v>400</v>
      </c>
      <c r="S30" s="28">
        <f t="shared" si="4"/>
        <v>400</v>
      </c>
      <c r="T30" s="28">
        <f t="shared" si="4"/>
        <v>0</v>
      </c>
      <c r="U30" s="114"/>
      <c r="V30" s="115"/>
      <c r="W30" s="116"/>
    </row>
    <row r="31" spans="1:23">
      <c r="B31" s="107"/>
      <c r="C31" s="18" t="s">
        <v>35</v>
      </c>
      <c r="D31" s="21">
        <v>2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41092</v>
      </c>
      <c r="N31" s="123"/>
      <c r="O31" s="25" t="s">
        <v>50</v>
      </c>
      <c r="P31" s="124" t="s">
        <v>679</v>
      </c>
      <c r="Q31" s="124"/>
      <c r="R31" s="32" t="s">
        <v>38</v>
      </c>
      <c r="S31" s="34">
        <v>400</v>
      </c>
      <c r="T31" s="36">
        <f>+R30-S31</f>
        <v>0</v>
      </c>
      <c r="U31" s="114"/>
      <c r="V31" s="115"/>
      <c r="W31" s="116"/>
    </row>
    <row r="32" spans="1:23">
      <c r="B32" s="108"/>
      <c r="C32" s="19" t="s">
        <v>16</v>
      </c>
      <c r="D32" s="38">
        <v>1</v>
      </c>
      <c r="E32" s="24">
        <v>4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0</v>
      </c>
      <c r="U32" s="117"/>
      <c r="V32" s="118"/>
      <c r="W32" s="119"/>
    </row>
    <row r="33" spans="2:23">
      <c r="B33" s="175" t="s">
        <v>678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</row>
    <row r="34" spans="2:23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topLeftCell="A19" workbookViewId="0">
      <selection activeCell="B37" sqref="B37:W38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680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681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685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682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686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683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687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684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688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689</v>
      </c>
      <c r="C9" s="3" t="s">
        <v>690</v>
      </c>
      <c r="D9" s="4">
        <v>52</v>
      </c>
      <c r="E9" s="4" t="s">
        <v>18</v>
      </c>
      <c r="F9" s="4"/>
      <c r="G9" s="4"/>
      <c r="H9" s="4"/>
      <c r="I9" s="4">
        <v>1</v>
      </c>
      <c r="J9" s="4"/>
      <c r="K9" s="4"/>
      <c r="L9" s="5"/>
      <c r="M9" s="5"/>
      <c r="N9" s="5">
        <v>50</v>
      </c>
      <c r="O9" s="5"/>
      <c r="P9" s="15">
        <v>350</v>
      </c>
      <c r="Q9" s="5"/>
      <c r="R9" s="15">
        <f t="shared" ref="R9:R31" si="0">SUM(L9:Q9)</f>
        <v>400</v>
      </c>
      <c r="S9" s="5">
        <v>150</v>
      </c>
      <c r="T9" s="15">
        <f t="shared" ref="T9:T31" si="1">+R9-S9</f>
        <v>250</v>
      </c>
      <c r="U9" s="4"/>
      <c r="V9" s="4"/>
      <c r="W9" s="4">
        <v>1</v>
      </c>
    </row>
    <row r="10" spans="1:24" ht="18" customHeight="1">
      <c r="A10">
        <f>+A9+1</f>
        <v>2</v>
      </c>
      <c r="B10" s="3" t="s">
        <v>689</v>
      </c>
      <c r="C10" s="3" t="s">
        <v>691</v>
      </c>
      <c r="D10" s="4">
        <v>51</v>
      </c>
      <c r="E10" s="4" t="s">
        <v>31</v>
      </c>
      <c r="F10" s="4">
        <v>1</v>
      </c>
      <c r="G10" s="4"/>
      <c r="H10" s="4"/>
      <c r="I10" s="4"/>
      <c r="J10" s="4"/>
      <c r="K10" s="4"/>
      <c r="L10" s="5"/>
      <c r="M10" s="5"/>
      <c r="N10" s="5">
        <v>50</v>
      </c>
      <c r="O10" s="5"/>
      <c r="P10" s="15">
        <v>350</v>
      </c>
      <c r="Q10" s="5"/>
      <c r="R10" s="15">
        <f t="shared" si="0"/>
        <v>400</v>
      </c>
      <c r="S10" s="5">
        <v>150</v>
      </c>
      <c r="T10" s="15">
        <f t="shared" si="1"/>
        <v>250</v>
      </c>
      <c r="U10" s="4"/>
      <c r="V10" s="4"/>
      <c r="W10" s="4">
        <v>1</v>
      </c>
    </row>
    <row r="11" spans="1:24" ht="18" customHeight="1">
      <c r="A11">
        <f>+A10+1</f>
        <v>3</v>
      </c>
      <c r="B11" s="3" t="s">
        <v>692</v>
      </c>
      <c r="C11" s="3" t="s">
        <v>172</v>
      </c>
      <c r="D11" s="4">
        <v>24</v>
      </c>
      <c r="E11" s="4" t="s">
        <v>18</v>
      </c>
      <c r="F11" s="4"/>
      <c r="G11" s="4"/>
      <c r="H11" s="4">
        <v>1</v>
      </c>
      <c r="I11" s="4"/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4"/>
      <c r="V11" s="4"/>
      <c r="W11" s="4">
        <v>2</v>
      </c>
    </row>
    <row r="12" spans="1:24" ht="18" customHeight="1">
      <c r="A12">
        <f>+A11+1</f>
        <v>4</v>
      </c>
      <c r="B12" s="3" t="s">
        <v>693</v>
      </c>
      <c r="C12" s="3" t="s">
        <v>694</v>
      </c>
      <c r="D12" s="4">
        <v>14</v>
      </c>
      <c r="E12" s="4" t="s">
        <v>18</v>
      </c>
      <c r="F12" s="4"/>
      <c r="G12" s="4"/>
      <c r="H12" s="4">
        <v>1</v>
      </c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4"/>
      <c r="V12" s="4"/>
      <c r="W12" s="4">
        <v>2</v>
      </c>
      <c r="X12" s="2"/>
    </row>
    <row r="13" spans="1:24" ht="18" customHeight="1">
      <c r="A13">
        <f t="shared" ref="A13:A24" si="2">+A12+1</f>
        <v>5</v>
      </c>
      <c r="B13" s="3" t="s">
        <v>692</v>
      </c>
      <c r="C13" s="3" t="s">
        <v>560</v>
      </c>
      <c r="D13" s="4">
        <v>13</v>
      </c>
      <c r="E13" s="4" t="s">
        <v>18</v>
      </c>
      <c r="F13" s="4"/>
      <c r="G13" s="4">
        <v>1</v>
      </c>
      <c r="H13" s="4"/>
      <c r="I13" s="4"/>
      <c r="J13" s="4"/>
      <c r="K13" s="4"/>
      <c r="L13" s="5"/>
      <c r="M13" s="5"/>
      <c r="N13" s="5"/>
      <c r="O13" s="5"/>
      <c r="P13" s="15">
        <v>350</v>
      </c>
      <c r="Q13" s="5"/>
      <c r="R13" s="15">
        <f t="shared" si="0"/>
        <v>350</v>
      </c>
      <c r="S13" s="5">
        <v>150</v>
      </c>
      <c r="T13" s="15">
        <f t="shared" si="1"/>
        <v>200</v>
      </c>
      <c r="U13" s="4"/>
      <c r="V13" s="4"/>
      <c r="W13" s="4">
        <v>2</v>
      </c>
    </row>
    <row r="14" spans="1:24" ht="18" customHeight="1">
      <c r="A14">
        <f t="shared" si="2"/>
        <v>6</v>
      </c>
      <c r="B14" s="3" t="s">
        <v>695</v>
      </c>
      <c r="C14" s="3" t="s">
        <v>126</v>
      </c>
      <c r="D14" s="4">
        <v>15</v>
      </c>
      <c r="E14" s="4" t="s">
        <v>18</v>
      </c>
      <c r="F14" s="4"/>
      <c r="G14" s="4"/>
      <c r="H14" s="4"/>
      <c r="I14" s="4">
        <v>1</v>
      </c>
      <c r="J14" s="4"/>
      <c r="K14" s="4"/>
      <c r="L14" s="5"/>
      <c r="M14" s="5"/>
      <c r="N14" s="5"/>
      <c r="O14" s="5"/>
      <c r="P14" s="15">
        <v>350</v>
      </c>
      <c r="Q14" s="5"/>
      <c r="R14" s="15">
        <f t="shared" si="0"/>
        <v>350</v>
      </c>
      <c r="S14" s="5">
        <v>150</v>
      </c>
      <c r="T14" s="15">
        <f t="shared" si="1"/>
        <v>200</v>
      </c>
      <c r="U14" s="4"/>
      <c r="V14" s="4"/>
      <c r="W14" s="4">
        <v>2</v>
      </c>
    </row>
    <row r="15" spans="1:24" ht="18" customHeight="1">
      <c r="A15">
        <f t="shared" si="2"/>
        <v>7</v>
      </c>
      <c r="B15" s="3" t="s">
        <v>696</v>
      </c>
      <c r="C15" s="3" t="s">
        <v>515</v>
      </c>
      <c r="D15" s="4">
        <v>32</v>
      </c>
      <c r="E15" s="4" t="s">
        <v>18</v>
      </c>
      <c r="F15" s="4"/>
      <c r="G15" s="4"/>
      <c r="H15" s="4"/>
      <c r="I15" s="4"/>
      <c r="J15" s="4"/>
      <c r="K15" s="4">
        <v>1</v>
      </c>
      <c r="L15" s="5"/>
      <c r="M15" s="5"/>
      <c r="N15" s="5"/>
      <c r="O15" s="5"/>
      <c r="P15" s="15">
        <v>350</v>
      </c>
      <c r="Q15" s="5"/>
      <c r="R15" s="15">
        <f t="shared" si="0"/>
        <v>350</v>
      </c>
      <c r="S15" s="5">
        <v>150</v>
      </c>
      <c r="T15" s="15">
        <f t="shared" si="1"/>
        <v>200</v>
      </c>
      <c r="U15" s="4"/>
      <c r="V15" s="4"/>
      <c r="W15" s="4">
        <v>3</v>
      </c>
    </row>
    <row r="16" spans="1:24" ht="18" customHeight="1">
      <c r="A16">
        <f t="shared" si="2"/>
        <v>8</v>
      </c>
      <c r="B16" s="3" t="s">
        <v>696</v>
      </c>
      <c r="C16" s="3" t="s">
        <v>233</v>
      </c>
      <c r="D16" s="4">
        <v>12</v>
      </c>
      <c r="E16" s="4" t="s">
        <v>18</v>
      </c>
      <c r="F16" s="4"/>
      <c r="G16" s="4">
        <v>1</v>
      </c>
      <c r="H16" s="4"/>
      <c r="I16" s="4"/>
      <c r="J16" s="4"/>
      <c r="K16" s="4"/>
      <c r="L16" s="5"/>
      <c r="M16" s="5"/>
      <c r="N16" s="5"/>
      <c r="O16" s="5"/>
      <c r="P16" s="15">
        <v>350</v>
      </c>
      <c r="Q16" s="5"/>
      <c r="R16" s="15">
        <f t="shared" si="0"/>
        <v>350</v>
      </c>
      <c r="S16" s="5">
        <v>150</v>
      </c>
      <c r="T16" s="15">
        <f t="shared" si="1"/>
        <v>200</v>
      </c>
      <c r="U16" s="4"/>
      <c r="V16" s="4"/>
      <c r="W16" s="4">
        <v>3</v>
      </c>
    </row>
    <row r="17" spans="1:23" ht="18" customHeight="1">
      <c r="A17">
        <f t="shared" si="2"/>
        <v>9</v>
      </c>
      <c r="B17" s="3" t="s">
        <v>695</v>
      </c>
      <c r="C17" s="3" t="s">
        <v>697</v>
      </c>
      <c r="D17" s="4">
        <v>24</v>
      </c>
      <c r="E17" s="4" t="s">
        <v>18</v>
      </c>
      <c r="F17" s="4"/>
      <c r="G17" s="4">
        <v>1</v>
      </c>
      <c r="H17" s="4"/>
      <c r="I17" s="4"/>
      <c r="J17" s="4"/>
      <c r="K17" s="4"/>
      <c r="L17" s="5"/>
      <c r="M17" s="5"/>
      <c r="N17" s="5"/>
      <c r="O17" s="5"/>
      <c r="P17" s="15">
        <v>350</v>
      </c>
      <c r="Q17" s="5"/>
      <c r="R17" s="15">
        <f t="shared" si="0"/>
        <v>350</v>
      </c>
      <c r="S17" s="5">
        <v>150</v>
      </c>
      <c r="T17" s="15">
        <f t="shared" si="1"/>
        <v>200</v>
      </c>
      <c r="U17" s="4"/>
      <c r="V17" s="4"/>
      <c r="W17" s="4">
        <v>3</v>
      </c>
    </row>
    <row r="18" spans="1:23" ht="18" customHeight="1">
      <c r="A18">
        <f t="shared" si="2"/>
        <v>10</v>
      </c>
      <c r="B18" s="3" t="s">
        <v>695</v>
      </c>
      <c r="C18" s="3" t="s">
        <v>698</v>
      </c>
      <c r="D18" s="4">
        <v>12</v>
      </c>
      <c r="E18" s="4" t="s">
        <v>18</v>
      </c>
      <c r="F18" s="4"/>
      <c r="G18" s="4"/>
      <c r="H18" s="4"/>
      <c r="I18" s="4">
        <v>1</v>
      </c>
      <c r="J18" s="4"/>
      <c r="K18" s="4"/>
      <c r="L18" s="5"/>
      <c r="M18" s="5"/>
      <c r="N18" s="5"/>
      <c r="O18" s="5"/>
      <c r="P18" s="15">
        <v>350</v>
      </c>
      <c r="Q18" s="5"/>
      <c r="R18" s="15">
        <f t="shared" si="0"/>
        <v>350</v>
      </c>
      <c r="S18" s="5">
        <v>150</v>
      </c>
      <c r="T18" s="15">
        <f t="shared" si="1"/>
        <v>200</v>
      </c>
      <c r="U18" s="4"/>
      <c r="V18" s="4"/>
      <c r="W18" s="4">
        <v>3</v>
      </c>
    </row>
    <row r="19" spans="1:23" ht="18" customHeight="1">
      <c r="A19">
        <f t="shared" si="2"/>
        <v>11</v>
      </c>
      <c r="B19" s="3" t="s">
        <v>695</v>
      </c>
      <c r="C19" s="3" t="s">
        <v>716</v>
      </c>
      <c r="D19" s="4">
        <v>47</v>
      </c>
      <c r="E19" s="4" t="s">
        <v>18</v>
      </c>
      <c r="F19" s="4"/>
      <c r="G19" s="4"/>
      <c r="H19" s="4"/>
      <c r="I19" s="4"/>
      <c r="J19" s="4"/>
      <c r="K19" s="4">
        <v>1</v>
      </c>
      <c r="L19" s="5"/>
      <c r="M19" s="5"/>
      <c r="N19" s="5"/>
      <c r="O19" s="5"/>
      <c r="P19" s="15">
        <v>350</v>
      </c>
      <c r="Q19" s="5"/>
      <c r="R19" s="15">
        <f t="shared" si="0"/>
        <v>350</v>
      </c>
      <c r="S19" s="5">
        <v>150</v>
      </c>
      <c r="T19" s="15">
        <f t="shared" si="1"/>
        <v>200</v>
      </c>
      <c r="U19" s="4"/>
      <c r="V19" s="4"/>
      <c r="W19" s="4">
        <v>4</v>
      </c>
    </row>
    <row r="20" spans="1:23" ht="18" customHeight="1">
      <c r="A20">
        <f t="shared" si="2"/>
        <v>12</v>
      </c>
      <c r="B20" s="3" t="s">
        <v>695</v>
      </c>
      <c r="C20" s="3" t="s">
        <v>699</v>
      </c>
      <c r="D20" s="4">
        <v>11</v>
      </c>
      <c r="E20" s="4" t="s">
        <v>18</v>
      </c>
      <c r="F20" s="4"/>
      <c r="G20" s="4">
        <v>1</v>
      </c>
      <c r="H20" s="4"/>
      <c r="I20" s="4"/>
      <c r="J20" s="4"/>
      <c r="K20" s="4"/>
      <c r="L20" s="5"/>
      <c r="M20" s="5"/>
      <c r="N20" s="5"/>
      <c r="O20" s="5"/>
      <c r="P20" s="15">
        <v>350</v>
      </c>
      <c r="Q20" s="5"/>
      <c r="R20" s="15">
        <f t="shared" si="0"/>
        <v>350</v>
      </c>
      <c r="S20" s="5">
        <v>150</v>
      </c>
      <c r="T20" s="15">
        <f t="shared" si="1"/>
        <v>200</v>
      </c>
      <c r="U20" s="4"/>
      <c r="V20" s="4"/>
      <c r="W20" s="4">
        <v>4</v>
      </c>
    </row>
    <row r="21" spans="1:23" ht="18" customHeight="1">
      <c r="A21">
        <f t="shared" si="2"/>
        <v>13</v>
      </c>
      <c r="B21" s="3" t="s">
        <v>700</v>
      </c>
      <c r="C21" s="3" t="s">
        <v>701</v>
      </c>
      <c r="D21" s="4">
        <v>48</v>
      </c>
      <c r="E21" s="4" t="s">
        <v>18</v>
      </c>
      <c r="F21" s="4"/>
      <c r="G21" s="4"/>
      <c r="H21" s="4">
        <v>1</v>
      </c>
      <c r="I21" s="4"/>
      <c r="J21" s="4"/>
      <c r="K21" s="4"/>
      <c r="L21" s="5"/>
      <c r="M21" s="5"/>
      <c r="N21" s="5"/>
      <c r="O21" s="5"/>
      <c r="P21" s="15">
        <v>350</v>
      </c>
      <c r="Q21" s="5"/>
      <c r="R21" s="15">
        <f t="shared" si="0"/>
        <v>350</v>
      </c>
      <c r="S21" s="5">
        <v>150</v>
      </c>
      <c r="T21" s="15">
        <f t="shared" si="1"/>
        <v>200</v>
      </c>
      <c r="U21" s="4"/>
      <c r="V21" s="4"/>
      <c r="W21" s="4">
        <v>4</v>
      </c>
    </row>
    <row r="22" spans="1:23" ht="18" customHeight="1">
      <c r="A22">
        <f t="shared" si="2"/>
        <v>14</v>
      </c>
      <c r="B22" s="3" t="s">
        <v>700</v>
      </c>
      <c r="C22" s="3" t="s">
        <v>702</v>
      </c>
      <c r="D22" s="4">
        <v>12</v>
      </c>
      <c r="E22" s="4" t="s">
        <v>18</v>
      </c>
      <c r="F22" s="4">
        <v>1</v>
      </c>
      <c r="G22" s="4"/>
      <c r="H22" s="4"/>
      <c r="I22" s="4"/>
      <c r="J22" s="4"/>
      <c r="K22" s="4"/>
      <c r="L22" s="5"/>
      <c r="M22" s="5"/>
      <c r="N22" s="5"/>
      <c r="O22" s="5"/>
      <c r="P22" s="15">
        <v>350</v>
      </c>
      <c r="Q22" s="5"/>
      <c r="R22" s="15">
        <f t="shared" si="0"/>
        <v>350</v>
      </c>
      <c r="S22" s="5">
        <v>150</v>
      </c>
      <c r="T22" s="15">
        <f t="shared" si="1"/>
        <v>200</v>
      </c>
      <c r="U22" s="4"/>
      <c r="V22" s="4"/>
      <c r="W22" s="4">
        <v>4</v>
      </c>
    </row>
    <row r="23" spans="1:23" ht="18" customHeight="1">
      <c r="A23">
        <f t="shared" si="2"/>
        <v>15</v>
      </c>
      <c r="B23" s="3" t="s">
        <v>703</v>
      </c>
      <c r="C23" s="3" t="s">
        <v>241</v>
      </c>
      <c r="D23" s="4">
        <v>23</v>
      </c>
      <c r="E23" s="4" t="s">
        <v>18</v>
      </c>
      <c r="F23" s="4"/>
      <c r="G23" s="4"/>
      <c r="H23" s="4">
        <v>1</v>
      </c>
      <c r="I23" s="4"/>
      <c r="J23" s="4"/>
      <c r="K23" s="4"/>
      <c r="L23" s="5"/>
      <c r="M23" s="5"/>
      <c r="N23" s="5"/>
      <c r="O23" s="5">
        <v>20</v>
      </c>
      <c r="P23" s="15">
        <v>350</v>
      </c>
      <c r="Q23" s="5"/>
      <c r="R23" s="15">
        <f t="shared" si="0"/>
        <v>370</v>
      </c>
      <c r="S23" s="5">
        <v>150</v>
      </c>
      <c r="T23" s="15">
        <f t="shared" si="1"/>
        <v>220</v>
      </c>
      <c r="U23" s="4"/>
      <c r="V23" s="4"/>
      <c r="W23" s="4">
        <v>5</v>
      </c>
    </row>
    <row r="24" spans="1:23" ht="18" customHeight="1">
      <c r="A24">
        <f t="shared" si="2"/>
        <v>16</v>
      </c>
      <c r="B24" s="3" t="s">
        <v>703</v>
      </c>
      <c r="C24" s="3" t="s">
        <v>704</v>
      </c>
      <c r="D24" s="4">
        <v>16</v>
      </c>
      <c r="E24" s="4" t="s">
        <v>18</v>
      </c>
      <c r="F24" s="4"/>
      <c r="G24" s="4"/>
      <c r="H24" s="4"/>
      <c r="I24" s="4">
        <v>1</v>
      </c>
      <c r="J24" s="4"/>
      <c r="K24" s="4"/>
      <c r="L24" s="5"/>
      <c r="M24" s="5"/>
      <c r="N24" s="5"/>
      <c r="O24" s="5">
        <v>20</v>
      </c>
      <c r="P24" s="15">
        <v>350</v>
      </c>
      <c r="Q24" s="5"/>
      <c r="R24" s="15">
        <f t="shared" si="0"/>
        <v>370</v>
      </c>
      <c r="S24" s="5">
        <v>150</v>
      </c>
      <c r="T24" s="15">
        <f t="shared" si="1"/>
        <v>220</v>
      </c>
      <c r="U24" s="4"/>
      <c r="V24" s="4"/>
      <c r="W24" s="4">
        <v>5</v>
      </c>
    </row>
    <row r="25" spans="1:23" ht="18" customHeight="1">
      <c r="A25">
        <f>+A24+1</f>
        <v>17</v>
      </c>
      <c r="B25" s="3" t="s">
        <v>705</v>
      </c>
      <c r="C25" s="3" t="s">
        <v>706</v>
      </c>
      <c r="D25" s="4">
        <v>17</v>
      </c>
      <c r="E25" s="4" t="s">
        <v>18</v>
      </c>
      <c r="F25" s="4"/>
      <c r="G25" s="4">
        <v>1</v>
      </c>
      <c r="H25" s="4"/>
      <c r="I25" s="4"/>
      <c r="J25" s="4"/>
      <c r="K25" s="4"/>
      <c r="L25" s="5"/>
      <c r="M25" s="5"/>
      <c r="N25" s="5"/>
      <c r="O25" s="5">
        <v>20</v>
      </c>
      <c r="P25" s="15">
        <v>350</v>
      </c>
      <c r="Q25" s="5"/>
      <c r="R25" s="15">
        <f t="shared" si="0"/>
        <v>370</v>
      </c>
      <c r="S25" s="5">
        <v>150</v>
      </c>
      <c r="T25" s="15">
        <f t="shared" si="1"/>
        <v>220</v>
      </c>
      <c r="U25" s="4"/>
      <c r="V25" s="4"/>
      <c r="W25" s="4">
        <v>5</v>
      </c>
    </row>
    <row r="26" spans="1:23" ht="18" customHeight="1">
      <c r="A26">
        <f t="shared" ref="A26:A32" si="3">+A25+1</f>
        <v>18</v>
      </c>
      <c r="B26" s="3" t="s">
        <v>692</v>
      </c>
      <c r="C26" s="3" t="s">
        <v>707</v>
      </c>
      <c r="D26" s="4">
        <v>20</v>
      </c>
      <c r="E26" s="4" t="s">
        <v>31</v>
      </c>
      <c r="F26" s="4"/>
      <c r="G26" s="4">
        <v>1</v>
      </c>
      <c r="H26" s="4"/>
      <c r="I26" s="4"/>
      <c r="J26" s="4"/>
      <c r="K26" s="4"/>
      <c r="L26" s="5"/>
      <c r="M26" s="5"/>
      <c r="N26" s="5"/>
      <c r="O26" s="5">
        <v>20</v>
      </c>
      <c r="P26" s="15">
        <v>350</v>
      </c>
      <c r="Q26" s="5"/>
      <c r="R26" s="15">
        <f>SUM(L26:Q26)</f>
        <v>370</v>
      </c>
      <c r="S26" s="5">
        <v>150</v>
      </c>
      <c r="T26" s="15">
        <f>+R26-S26</f>
        <v>220</v>
      </c>
      <c r="U26" s="4"/>
      <c r="V26" s="4"/>
      <c r="W26" s="4">
        <v>6</v>
      </c>
    </row>
    <row r="27" spans="1:23" ht="18" customHeight="1">
      <c r="A27">
        <f t="shared" si="3"/>
        <v>19</v>
      </c>
      <c r="B27" s="3" t="s">
        <v>310</v>
      </c>
      <c r="C27" s="3" t="s">
        <v>708</v>
      </c>
      <c r="D27" s="4">
        <v>14</v>
      </c>
      <c r="E27" s="4" t="s">
        <v>31</v>
      </c>
      <c r="F27" s="4">
        <v>1</v>
      </c>
      <c r="G27" s="4"/>
      <c r="H27" s="4"/>
      <c r="I27" s="4"/>
      <c r="J27" s="4"/>
      <c r="K27" s="4"/>
      <c r="L27" s="5"/>
      <c r="M27" s="5"/>
      <c r="N27" s="5"/>
      <c r="O27" s="5">
        <v>20</v>
      </c>
      <c r="P27" s="15">
        <v>350</v>
      </c>
      <c r="Q27" s="5"/>
      <c r="R27" s="15">
        <f>SUM(L27:Q27)</f>
        <v>370</v>
      </c>
      <c r="S27" s="5">
        <v>150</v>
      </c>
      <c r="T27" s="15">
        <f>+R27-S27</f>
        <v>220</v>
      </c>
      <c r="U27" s="4"/>
      <c r="V27" s="4"/>
      <c r="W27" s="4">
        <v>6</v>
      </c>
    </row>
    <row r="28" spans="1:23" ht="18" customHeight="1">
      <c r="A28">
        <f t="shared" si="3"/>
        <v>20</v>
      </c>
      <c r="B28" s="3" t="s">
        <v>709</v>
      </c>
      <c r="C28" s="3" t="s">
        <v>710</v>
      </c>
      <c r="D28" s="4">
        <v>22</v>
      </c>
      <c r="E28" s="6" t="s">
        <v>31</v>
      </c>
      <c r="F28" s="4"/>
      <c r="G28" s="4">
        <v>1</v>
      </c>
      <c r="H28" s="4"/>
      <c r="I28" s="4"/>
      <c r="J28" s="4"/>
      <c r="K28" s="4"/>
      <c r="L28" s="5"/>
      <c r="M28" s="5"/>
      <c r="N28" s="5"/>
      <c r="O28" s="5"/>
      <c r="P28" s="15">
        <v>350</v>
      </c>
      <c r="Q28" s="5"/>
      <c r="R28" s="15">
        <f>SUM(L28:Q28)</f>
        <v>350</v>
      </c>
      <c r="S28" s="5">
        <v>150</v>
      </c>
      <c r="T28" s="15">
        <f>+R28-S28</f>
        <v>200</v>
      </c>
      <c r="U28" s="4"/>
      <c r="V28" s="4"/>
      <c r="W28" s="4">
        <v>7</v>
      </c>
    </row>
    <row r="29" spans="1:23" ht="18" customHeight="1">
      <c r="A29">
        <f t="shared" si="3"/>
        <v>21</v>
      </c>
      <c r="B29" s="3" t="s">
        <v>711</v>
      </c>
      <c r="C29" s="3" t="s">
        <v>712</v>
      </c>
      <c r="D29" s="4">
        <v>14</v>
      </c>
      <c r="E29" s="4" t="s">
        <v>31</v>
      </c>
      <c r="F29" s="4"/>
      <c r="G29" s="4">
        <v>1</v>
      </c>
      <c r="H29" s="4"/>
      <c r="I29" s="4"/>
      <c r="J29" s="4"/>
      <c r="K29" s="4"/>
      <c r="L29" s="5"/>
      <c r="M29" s="5"/>
      <c r="N29" s="5"/>
      <c r="O29" s="5"/>
      <c r="P29" s="15">
        <v>350</v>
      </c>
      <c r="Q29" s="5"/>
      <c r="R29" s="15">
        <f t="shared" si="0"/>
        <v>350</v>
      </c>
      <c r="S29" s="5">
        <v>150</v>
      </c>
      <c r="T29" s="15">
        <f t="shared" si="1"/>
        <v>200</v>
      </c>
      <c r="U29" s="4"/>
      <c r="V29" s="4"/>
      <c r="W29" s="4">
        <v>7</v>
      </c>
    </row>
    <row r="30" spans="1:23" ht="18" customHeight="1">
      <c r="A30">
        <f t="shared" si="3"/>
        <v>22</v>
      </c>
      <c r="B30" s="3" t="s">
        <v>689</v>
      </c>
      <c r="C30" s="3" t="s">
        <v>713</v>
      </c>
      <c r="D30" s="4">
        <v>18</v>
      </c>
      <c r="E30" s="4" t="s">
        <v>31</v>
      </c>
      <c r="F30" s="4">
        <v>1</v>
      </c>
      <c r="G30" s="4"/>
      <c r="H30" s="4"/>
      <c r="I30" s="4"/>
      <c r="J30" s="4"/>
      <c r="K30" s="4"/>
      <c r="L30" s="5"/>
      <c r="M30" s="5"/>
      <c r="N30" s="5"/>
      <c r="O30" s="5"/>
      <c r="P30" s="15">
        <v>350</v>
      </c>
      <c r="Q30" s="5"/>
      <c r="R30" s="15">
        <f t="shared" si="0"/>
        <v>350</v>
      </c>
      <c r="S30" s="5">
        <v>150</v>
      </c>
      <c r="T30" s="15">
        <f t="shared" si="1"/>
        <v>200</v>
      </c>
      <c r="U30" s="4"/>
      <c r="V30" s="4"/>
      <c r="W30" s="4">
        <v>7</v>
      </c>
    </row>
    <row r="31" spans="1:23" ht="18" customHeight="1">
      <c r="A31">
        <f t="shared" si="3"/>
        <v>23</v>
      </c>
      <c r="B31" s="3" t="s">
        <v>714</v>
      </c>
      <c r="C31" s="3" t="s">
        <v>138</v>
      </c>
      <c r="D31" s="4">
        <v>15</v>
      </c>
      <c r="E31" s="6" t="s">
        <v>31</v>
      </c>
      <c r="F31" s="4">
        <v>1</v>
      </c>
      <c r="G31" s="4"/>
      <c r="H31" s="4"/>
      <c r="I31" s="4"/>
      <c r="J31" s="4"/>
      <c r="K31" s="4"/>
      <c r="L31" s="5"/>
      <c r="M31" s="5"/>
      <c r="N31" s="5"/>
      <c r="O31" s="5"/>
      <c r="P31" s="15">
        <v>350</v>
      </c>
      <c r="Q31" s="5"/>
      <c r="R31" s="15">
        <f t="shared" si="0"/>
        <v>350</v>
      </c>
      <c r="S31" s="5">
        <v>150</v>
      </c>
      <c r="T31" s="15">
        <f t="shared" si="1"/>
        <v>200</v>
      </c>
      <c r="U31" s="4"/>
      <c r="V31" s="4"/>
      <c r="W31" s="4">
        <v>7</v>
      </c>
    </row>
    <row r="32" spans="1:23" s="96" customFormat="1" ht="18" customHeight="1">
      <c r="A32" s="96">
        <f t="shared" si="3"/>
        <v>24</v>
      </c>
      <c r="B32" s="61" t="s">
        <v>1278</v>
      </c>
      <c r="C32" s="61" t="s">
        <v>392</v>
      </c>
      <c r="D32" s="97">
        <v>14</v>
      </c>
      <c r="E32" s="64" t="s">
        <v>31</v>
      </c>
      <c r="F32" s="97"/>
      <c r="G32" s="97">
        <v>1</v>
      </c>
      <c r="H32" s="97"/>
      <c r="I32" s="97"/>
      <c r="J32" s="97"/>
      <c r="K32" s="97"/>
      <c r="L32" s="98"/>
      <c r="M32" s="98"/>
      <c r="N32" s="98"/>
      <c r="O32" s="98">
        <v>20</v>
      </c>
      <c r="P32" s="99">
        <v>350</v>
      </c>
      <c r="Q32" s="98"/>
      <c r="R32" s="99">
        <f t="shared" ref="R32" si="4">SUM(L32:Q32)</f>
        <v>370</v>
      </c>
      <c r="S32" s="98"/>
      <c r="T32" s="99">
        <f t="shared" ref="T32" si="5">+R32-S32</f>
        <v>370</v>
      </c>
      <c r="U32" s="97" t="s">
        <v>32</v>
      </c>
      <c r="V32" s="97" t="s">
        <v>32</v>
      </c>
      <c r="W32" s="97">
        <v>6</v>
      </c>
    </row>
    <row r="33" spans="2:23" ht="15.75" customHeight="1">
      <c r="B33" s="106" t="s">
        <v>43</v>
      </c>
      <c r="C33" s="109" t="s">
        <v>41</v>
      </c>
      <c r="D33" s="110"/>
      <c r="E33" s="16" t="s">
        <v>18</v>
      </c>
      <c r="F33" s="25">
        <f>COUNT(F9:F32)</f>
        <v>5</v>
      </c>
      <c r="G33" s="76">
        <f t="shared" ref="G33:Q33" si="6">COUNT(G9:G32)</f>
        <v>9</v>
      </c>
      <c r="H33" s="76">
        <f t="shared" si="6"/>
        <v>4</v>
      </c>
      <c r="I33" s="76">
        <f t="shared" si="6"/>
        <v>4</v>
      </c>
      <c r="J33" s="76">
        <f t="shared" si="6"/>
        <v>0</v>
      </c>
      <c r="K33" s="76">
        <f t="shared" si="6"/>
        <v>2</v>
      </c>
      <c r="L33" s="76">
        <f t="shared" si="6"/>
        <v>0</v>
      </c>
      <c r="M33" s="76">
        <f t="shared" si="6"/>
        <v>0</v>
      </c>
      <c r="N33" s="76">
        <f t="shared" si="6"/>
        <v>2</v>
      </c>
      <c r="O33" s="76">
        <f t="shared" si="6"/>
        <v>6</v>
      </c>
      <c r="P33" s="76">
        <f t="shared" si="6"/>
        <v>24</v>
      </c>
      <c r="Q33" s="76">
        <f t="shared" si="6"/>
        <v>0</v>
      </c>
      <c r="R33" s="26"/>
      <c r="S33" s="76">
        <f>COUNT(S9:S32)</f>
        <v>23</v>
      </c>
      <c r="T33" s="27"/>
      <c r="U33" s="111" t="s">
        <v>43</v>
      </c>
      <c r="V33" s="112"/>
      <c r="W33" s="113"/>
    </row>
    <row r="34" spans="2:23">
      <c r="B34" s="107"/>
      <c r="C34" s="17" t="s">
        <v>42</v>
      </c>
      <c r="D34" s="20">
        <v>10</v>
      </c>
      <c r="E34" s="39">
        <v>16</v>
      </c>
      <c r="F34" s="109" t="s">
        <v>23</v>
      </c>
      <c r="G34" s="120"/>
      <c r="H34" s="120"/>
      <c r="I34" s="120"/>
      <c r="J34" s="120"/>
      <c r="K34" s="120"/>
      <c r="L34" s="28">
        <f>SUM(L9:L32)</f>
        <v>0</v>
      </c>
      <c r="M34" s="77">
        <f t="shared" ref="M34:T34" si="7">SUM(M9:M32)</f>
        <v>0</v>
      </c>
      <c r="N34" s="77">
        <f t="shared" si="7"/>
        <v>100</v>
      </c>
      <c r="O34" s="77">
        <f t="shared" si="7"/>
        <v>120</v>
      </c>
      <c r="P34" s="77">
        <f t="shared" si="7"/>
        <v>8400</v>
      </c>
      <c r="Q34" s="77">
        <f t="shared" si="7"/>
        <v>0</v>
      </c>
      <c r="R34" s="77">
        <f t="shared" si="7"/>
        <v>8620</v>
      </c>
      <c r="S34" s="77">
        <f t="shared" si="7"/>
        <v>3450</v>
      </c>
      <c r="T34" s="77">
        <f t="shared" si="7"/>
        <v>5170</v>
      </c>
      <c r="U34" s="114"/>
      <c r="V34" s="115"/>
      <c r="W34" s="116"/>
    </row>
    <row r="35" spans="2:23">
      <c r="B35" s="107"/>
      <c r="C35" s="18" t="s">
        <v>35</v>
      </c>
      <c r="D35" s="21">
        <v>13</v>
      </c>
      <c r="E35" s="23" t="s">
        <v>31</v>
      </c>
      <c r="F35" s="121" t="s">
        <v>40</v>
      </c>
      <c r="G35" s="121"/>
      <c r="H35" s="121"/>
      <c r="I35" s="121"/>
      <c r="J35" s="122"/>
      <c r="K35" s="122"/>
      <c r="L35" s="29" t="s">
        <v>37</v>
      </c>
      <c r="M35" s="123">
        <v>41085</v>
      </c>
      <c r="N35" s="123"/>
      <c r="O35" s="25" t="s">
        <v>50</v>
      </c>
      <c r="P35" s="124" t="s">
        <v>715</v>
      </c>
      <c r="Q35" s="124"/>
      <c r="R35" s="32" t="s">
        <v>38</v>
      </c>
      <c r="S35" s="34">
        <v>3450</v>
      </c>
      <c r="T35" s="36">
        <f>+R34-S35</f>
        <v>5170</v>
      </c>
      <c r="U35" s="114"/>
      <c r="V35" s="115"/>
      <c r="W35" s="116"/>
    </row>
    <row r="36" spans="2:23">
      <c r="B36" s="108"/>
      <c r="C36" s="19" t="s">
        <v>16</v>
      </c>
      <c r="D36" s="38">
        <v>1</v>
      </c>
      <c r="E36" s="24">
        <v>8</v>
      </c>
      <c r="F36" s="125" t="s">
        <v>40</v>
      </c>
      <c r="G36" s="125"/>
      <c r="H36" s="125"/>
      <c r="I36" s="125"/>
      <c r="J36" s="125"/>
      <c r="K36" s="125"/>
      <c r="L36" s="30" t="s">
        <v>37</v>
      </c>
      <c r="M36" s="126"/>
      <c r="N36" s="126"/>
      <c r="O36" s="31" t="s">
        <v>50</v>
      </c>
      <c r="P36" s="131"/>
      <c r="Q36" s="131"/>
      <c r="R36" s="33" t="s">
        <v>38</v>
      </c>
      <c r="S36" s="35"/>
      <c r="T36" s="37">
        <f>+T35-S36</f>
        <v>5170</v>
      </c>
      <c r="U36" s="117"/>
      <c r="V36" s="118"/>
      <c r="W36" s="119"/>
    </row>
    <row r="37" spans="2:23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</row>
    <row r="38" spans="2:2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</row>
  </sheetData>
  <sheetProtection selectLockedCells="1"/>
  <mergeCells count="44">
    <mergeCell ref="B37:W38"/>
    <mergeCell ref="T7:T8"/>
    <mergeCell ref="B33:B36"/>
    <mergeCell ref="C33:D33"/>
    <mergeCell ref="U33:W36"/>
    <mergeCell ref="F34:K34"/>
    <mergeCell ref="F35:K35"/>
    <mergeCell ref="M35:N35"/>
    <mergeCell ref="P35:Q35"/>
    <mergeCell ref="F36:K36"/>
    <mergeCell ref="M36:N36"/>
    <mergeCell ref="P36:Q36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3" workbookViewId="0">
      <selection activeCell="B9" sqref="B9:C12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717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/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719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/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720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721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718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722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383</v>
      </c>
      <c r="C9" s="3" t="s">
        <v>723</v>
      </c>
      <c r="D9" s="4"/>
      <c r="E9" s="4" t="s">
        <v>31</v>
      </c>
      <c r="F9" s="4"/>
      <c r="G9" s="4"/>
      <c r="H9" s="4"/>
      <c r="I9" s="4">
        <v>1</v>
      </c>
      <c r="J9" s="4"/>
      <c r="K9" s="4"/>
      <c r="L9" s="5"/>
      <c r="M9" s="5"/>
      <c r="N9" s="5"/>
      <c r="O9" s="5"/>
      <c r="P9" s="15">
        <v>150</v>
      </c>
      <c r="Q9" s="5"/>
      <c r="R9" s="15">
        <f t="shared" ref="R9:R28" si="0">SUM(L9:Q9)</f>
        <v>150</v>
      </c>
      <c r="S9" s="5">
        <v>150</v>
      </c>
      <c r="T9" s="15">
        <f t="shared" ref="T9:T28" si="1">+R9-S9</f>
        <v>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724</v>
      </c>
      <c r="C10" s="3" t="s">
        <v>725</v>
      </c>
      <c r="D10" s="4">
        <v>16</v>
      </c>
      <c r="E10" s="4" t="s">
        <v>31</v>
      </c>
      <c r="F10" s="4"/>
      <c r="G10" s="4">
        <v>1</v>
      </c>
      <c r="H10" s="4"/>
      <c r="I10" s="4"/>
      <c r="J10" s="4"/>
      <c r="K10" s="4"/>
      <c r="L10" s="5"/>
      <c r="M10" s="5"/>
      <c r="N10" s="5"/>
      <c r="O10" s="5"/>
      <c r="P10" s="15">
        <v>350</v>
      </c>
      <c r="Q10" s="5"/>
      <c r="R10" s="15">
        <f t="shared" si="0"/>
        <v>350</v>
      </c>
      <c r="S10" s="5">
        <v>150</v>
      </c>
      <c r="T10" s="15">
        <f t="shared" si="1"/>
        <v>200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 t="s">
        <v>726</v>
      </c>
      <c r="C11" s="3" t="s">
        <v>727</v>
      </c>
      <c r="D11" s="4">
        <v>15</v>
      </c>
      <c r="E11" s="4" t="s">
        <v>31</v>
      </c>
      <c r="F11" s="4"/>
      <c r="G11" s="4">
        <v>1</v>
      </c>
      <c r="H11" s="4"/>
      <c r="I11" s="4"/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4" t="s">
        <v>32</v>
      </c>
      <c r="V11" s="4" t="s">
        <v>32</v>
      </c>
      <c r="W11" s="4">
        <v>1</v>
      </c>
    </row>
    <row r="12" spans="1:24" ht="18" customHeight="1">
      <c r="A12">
        <f>+A11+1</f>
        <v>4</v>
      </c>
      <c r="B12" s="3" t="s">
        <v>728</v>
      </c>
      <c r="C12" s="3" t="s">
        <v>541</v>
      </c>
      <c r="D12" s="4">
        <v>14</v>
      </c>
      <c r="E12" s="4" t="s">
        <v>31</v>
      </c>
      <c r="F12" s="4"/>
      <c r="G12" s="4">
        <v>1</v>
      </c>
      <c r="H12" s="4"/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4" t="s">
        <v>32</v>
      </c>
      <c r="V12" s="4" t="s">
        <v>32</v>
      </c>
      <c r="W12" s="4">
        <v>1</v>
      </c>
      <c r="X12" s="2"/>
    </row>
    <row r="13" spans="1:24" ht="18" customHeight="1">
      <c r="A13">
        <f t="shared" ref="A13:A28" si="2">+A12+1</f>
        <v>5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/>
      <c r="R13" s="15">
        <f t="shared" si="0"/>
        <v>0</v>
      </c>
      <c r="S13" s="5"/>
      <c r="T13" s="15">
        <f t="shared" si="1"/>
        <v>0</v>
      </c>
      <c r="U13" s="4"/>
      <c r="V13" s="4"/>
      <c r="W13" s="4"/>
    </row>
    <row r="14" spans="1:24" ht="18" customHeight="1">
      <c r="A14">
        <f t="shared" si="2"/>
        <v>6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0</v>
      </c>
      <c r="G29" s="25">
        <f t="shared" si="3"/>
        <v>3</v>
      </c>
      <c r="H29" s="25">
        <f t="shared" si="3"/>
        <v>0</v>
      </c>
      <c r="I29" s="25">
        <f t="shared" si="3"/>
        <v>1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4</v>
      </c>
      <c r="Q29" s="25">
        <f t="shared" si="3"/>
        <v>0</v>
      </c>
      <c r="R29" s="26"/>
      <c r="S29" s="25">
        <f>COUNT(S9:S28)</f>
        <v>4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1</v>
      </c>
      <c r="E30" s="39"/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1200</v>
      </c>
      <c r="Q30" s="28">
        <f t="shared" si="4"/>
        <v>0</v>
      </c>
      <c r="R30" s="28">
        <f t="shared" si="4"/>
        <v>1200</v>
      </c>
      <c r="S30" s="28">
        <f t="shared" si="4"/>
        <v>600</v>
      </c>
      <c r="T30" s="28">
        <f t="shared" si="4"/>
        <v>600</v>
      </c>
      <c r="U30" s="114"/>
      <c r="V30" s="115"/>
      <c r="W30" s="116"/>
    </row>
    <row r="31" spans="1:23">
      <c r="B31" s="107"/>
      <c r="C31" s="18" t="s">
        <v>35</v>
      </c>
      <c r="D31" s="21">
        <v>3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41085</v>
      </c>
      <c r="N31" s="123"/>
      <c r="O31" s="25" t="s">
        <v>50</v>
      </c>
      <c r="P31" s="124" t="s">
        <v>729</v>
      </c>
      <c r="Q31" s="124"/>
      <c r="R31" s="32" t="s">
        <v>38</v>
      </c>
      <c r="S31" s="34">
        <v>150</v>
      </c>
      <c r="T31" s="36">
        <f>+R30-S31</f>
        <v>1050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4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>
        <v>41095</v>
      </c>
      <c r="N32" s="126"/>
      <c r="O32" s="31" t="s">
        <v>50</v>
      </c>
      <c r="P32" s="131" t="s">
        <v>109</v>
      </c>
      <c r="Q32" s="131"/>
      <c r="R32" s="33" t="s">
        <v>38</v>
      </c>
      <c r="S32" s="35">
        <v>450</v>
      </c>
      <c r="T32" s="37">
        <f>+T31-S32</f>
        <v>600</v>
      </c>
      <c r="U32" s="117"/>
      <c r="V32" s="118"/>
      <c r="W32" s="119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>
      <selection activeCell="H27" sqref="H27"/>
    </sheetView>
  </sheetViews>
  <sheetFormatPr defaultColWidth="8.85546875" defaultRowHeight="15"/>
  <cols>
    <col min="1" max="1" width="3.28515625" style="58" customWidth="1"/>
    <col min="2" max="2" width="20.7109375" style="58" customWidth="1"/>
    <col min="3" max="3" width="16.7109375" style="58" customWidth="1"/>
    <col min="4" max="5" width="4.7109375" style="58" customWidth="1"/>
    <col min="6" max="11" width="3.7109375" style="58" customWidth="1"/>
    <col min="12" max="15" width="5.7109375" style="58" customWidth="1"/>
    <col min="16" max="17" width="6.7109375" style="58" customWidth="1"/>
    <col min="18" max="20" width="7.7109375" style="58" customWidth="1"/>
    <col min="21" max="22" width="4.7109375" style="58" customWidth="1"/>
    <col min="23" max="23" width="6.7109375" style="58" customWidth="1"/>
    <col min="24" max="16384" width="8.85546875" style="58"/>
  </cols>
  <sheetData>
    <row r="1" spans="1:24" ht="23.25">
      <c r="B1" s="154" t="s">
        <v>0</v>
      </c>
      <c r="C1" s="155"/>
      <c r="D1" s="156" t="s">
        <v>1114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65" t="s">
        <v>29</v>
      </c>
      <c r="C2" s="132"/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1115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65" t="s">
        <v>44</v>
      </c>
      <c r="C3" s="132" t="s">
        <v>1117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65" t="s">
        <v>28</v>
      </c>
      <c r="C4" s="132" t="s">
        <v>51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/>
      <c r="Q4" s="153"/>
      <c r="R4" s="153"/>
      <c r="S4" s="153"/>
      <c r="T4" s="153"/>
      <c r="U4" s="153"/>
      <c r="V4" s="153"/>
      <c r="W4" s="153"/>
    </row>
    <row r="5" spans="1:24" ht="18" customHeight="1">
      <c r="B5" s="65" t="s">
        <v>45</v>
      </c>
      <c r="C5" s="132" t="s">
        <v>718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1116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66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67" t="s">
        <v>8</v>
      </c>
      <c r="M7" s="67" t="s">
        <v>9</v>
      </c>
      <c r="N7" s="67" t="s">
        <v>10</v>
      </c>
      <c r="O7" s="67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67" t="s">
        <v>12</v>
      </c>
      <c r="X7" s="59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68">
        <v>40</v>
      </c>
      <c r="M8" s="68">
        <v>150</v>
      </c>
      <c r="N8" s="68">
        <v>50</v>
      </c>
      <c r="O8" s="68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69" t="s">
        <v>49</v>
      </c>
    </row>
    <row r="9" spans="1:24" ht="18" customHeight="1">
      <c r="A9" s="58">
        <v>1</v>
      </c>
      <c r="B9" s="61" t="s">
        <v>61</v>
      </c>
      <c r="C9" s="61" t="s">
        <v>568</v>
      </c>
      <c r="D9" s="97" t="s">
        <v>1155</v>
      </c>
      <c r="E9" s="62" t="s">
        <v>31</v>
      </c>
      <c r="F9" s="62"/>
      <c r="G9" s="62"/>
      <c r="H9" s="62"/>
      <c r="I9" s="62"/>
      <c r="J9" s="62"/>
      <c r="K9" s="62"/>
      <c r="L9" s="63"/>
      <c r="M9" s="63"/>
      <c r="N9" s="63"/>
      <c r="O9" s="63"/>
      <c r="P9" s="70"/>
      <c r="Q9" s="63">
        <v>45</v>
      </c>
      <c r="R9" s="70">
        <f t="shared" ref="R9:R28" si="0">SUM(L9:Q9)</f>
        <v>45</v>
      </c>
      <c r="S9" s="63"/>
      <c r="T9" s="70">
        <f t="shared" ref="T9:T28" si="1">+R9-S9</f>
        <v>45</v>
      </c>
      <c r="U9" s="62"/>
      <c r="V9" s="62"/>
      <c r="W9" s="62" t="s">
        <v>168</v>
      </c>
    </row>
    <row r="10" spans="1:24" ht="18" customHeight="1">
      <c r="A10" s="58">
        <f>+A9+1</f>
        <v>2</v>
      </c>
      <c r="B10" s="61" t="s">
        <v>61</v>
      </c>
      <c r="C10" s="61" t="s">
        <v>100</v>
      </c>
      <c r="D10" s="62"/>
      <c r="E10" s="97" t="s">
        <v>31</v>
      </c>
      <c r="F10" s="62"/>
      <c r="G10" s="62"/>
      <c r="H10" s="62"/>
      <c r="I10" s="62"/>
      <c r="J10" s="62"/>
      <c r="K10" s="62"/>
      <c r="L10" s="63"/>
      <c r="M10" s="63"/>
      <c r="N10" s="63"/>
      <c r="O10" s="63"/>
      <c r="P10" s="70"/>
      <c r="Q10" s="63">
        <v>45</v>
      </c>
      <c r="R10" s="70">
        <f t="shared" si="0"/>
        <v>45</v>
      </c>
      <c r="S10" s="63"/>
      <c r="T10" s="70">
        <f t="shared" si="1"/>
        <v>45</v>
      </c>
      <c r="U10" s="62"/>
      <c r="V10" s="62"/>
      <c r="W10" s="62" t="s">
        <v>168</v>
      </c>
    </row>
    <row r="11" spans="1:24" ht="18" customHeight="1">
      <c r="A11" s="58">
        <f>+A10+1</f>
        <v>3</v>
      </c>
      <c r="B11" s="61" t="s">
        <v>61</v>
      </c>
      <c r="C11" s="61" t="s">
        <v>181</v>
      </c>
      <c r="D11" s="62"/>
      <c r="E11" s="97" t="s">
        <v>18</v>
      </c>
      <c r="F11" s="62"/>
      <c r="G11" s="62"/>
      <c r="H11" s="62"/>
      <c r="I11" s="62"/>
      <c r="J11" s="62"/>
      <c r="K11" s="62"/>
      <c r="L11" s="63"/>
      <c r="M11" s="63"/>
      <c r="N11" s="63"/>
      <c r="O11" s="63"/>
      <c r="P11" s="70"/>
      <c r="Q11" s="63">
        <v>45</v>
      </c>
      <c r="R11" s="70">
        <f t="shared" si="0"/>
        <v>45</v>
      </c>
      <c r="S11" s="63"/>
      <c r="T11" s="70">
        <f t="shared" si="1"/>
        <v>45</v>
      </c>
      <c r="U11" s="62"/>
      <c r="V11" s="62"/>
      <c r="W11" s="62" t="s">
        <v>168</v>
      </c>
    </row>
    <row r="12" spans="1:24" ht="18" customHeight="1">
      <c r="A12" s="58">
        <f>+A11+1</f>
        <v>4</v>
      </c>
      <c r="B12" s="61"/>
      <c r="C12" s="61"/>
      <c r="D12" s="62"/>
      <c r="E12" s="62"/>
      <c r="F12" s="62"/>
      <c r="G12" s="62"/>
      <c r="H12" s="62"/>
      <c r="I12" s="62"/>
      <c r="J12" s="62"/>
      <c r="K12" s="62"/>
      <c r="L12" s="63"/>
      <c r="M12" s="63"/>
      <c r="N12" s="63"/>
      <c r="O12" s="63"/>
      <c r="P12" s="70"/>
      <c r="Q12" s="63"/>
      <c r="R12" s="70">
        <f t="shared" si="0"/>
        <v>0</v>
      </c>
      <c r="S12" s="63"/>
      <c r="T12" s="70">
        <f t="shared" si="1"/>
        <v>0</v>
      </c>
      <c r="U12" s="62"/>
      <c r="V12" s="62"/>
      <c r="W12" s="62"/>
      <c r="X12" s="60"/>
    </row>
    <row r="13" spans="1:24" ht="18" customHeight="1">
      <c r="A13" s="58">
        <f t="shared" ref="A13:A28" si="2">+A12+1</f>
        <v>5</v>
      </c>
      <c r="B13" s="61"/>
      <c r="C13" s="61"/>
      <c r="D13" s="62"/>
      <c r="E13" s="62"/>
      <c r="F13" s="62"/>
      <c r="G13" s="62"/>
      <c r="H13" s="62"/>
      <c r="I13" s="62"/>
      <c r="J13" s="62"/>
      <c r="K13" s="62"/>
      <c r="L13" s="63"/>
      <c r="M13" s="63"/>
      <c r="N13" s="63"/>
      <c r="O13" s="63"/>
      <c r="P13" s="70"/>
      <c r="Q13" s="63"/>
      <c r="R13" s="70">
        <f t="shared" si="0"/>
        <v>0</v>
      </c>
      <c r="S13" s="63"/>
      <c r="T13" s="70">
        <f t="shared" si="1"/>
        <v>0</v>
      </c>
      <c r="U13" s="62"/>
      <c r="V13" s="62"/>
      <c r="W13" s="62"/>
    </row>
    <row r="14" spans="1:24" ht="18" customHeight="1">
      <c r="A14" s="58">
        <f t="shared" si="2"/>
        <v>6</v>
      </c>
      <c r="B14" s="61"/>
      <c r="C14" s="61"/>
      <c r="D14" s="62"/>
      <c r="E14" s="62"/>
      <c r="F14" s="62"/>
      <c r="G14" s="62"/>
      <c r="H14" s="62"/>
      <c r="I14" s="62"/>
      <c r="J14" s="62"/>
      <c r="K14" s="62"/>
      <c r="L14" s="63"/>
      <c r="M14" s="63"/>
      <c r="N14" s="63"/>
      <c r="O14" s="63"/>
      <c r="P14" s="70"/>
      <c r="Q14" s="63"/>
      <c r="R14" s="70">
        <f t="shared" si="0"/>
        <v>0</v>
      </c>
      <c r="S14" s="63"/>
      <c r="T14" s="70">
        <f t="shared" si="1"/>
        <v>0</v>
      </c>
      <c r="U14" s="62"/>
      <c r="V14" s="62"/>
      <c r="W14" s="62"/>
    </row>
    <row r="15" spans="1:24" ht="18" customHeight="1">
      <c r="A15" s="58">
        <f t="shared" si="2"/>
        <v>7</v>
      </c>
      <c r="B15" s="61"/>
      <c r="C15" s="61"/>
      <c r="D15" s="62"/>
      <c r="E15" s="62"/>
      <c r="F15" s="62"/>
      <c r="G15" s="62"/>
      <c r="H15" s="62"/>
      <c r="I15" s="62"/>
      <c r="J15" s="62"/>
      <c r="K15" s="62"/>
      <c r="L15" s="63"/>
      <c r="M15" s="63"/>
      <c r="N15" s="63"/>
      <c r="O15" s="63"/>
      <c r="P15" s="70"/>
      <c r="Q15" s="63"/>
      <c r="R15" s="70">
        <f t="shared" si="0"/>
        <v>0</v>
      </c>
      <c r="S15" s="63"/>
      <c r="T15" s="70">
        <f t="shared" si="1"/>
        <v>0</v>
      </c>
      <c r="U15" s="62"/>
      <c r="V15" s="62"/>
      <c r="W15" s="62"/>
    </row>
    <row r="16" spans="1:24" ht="18" customHeight="1">
      <c r="A16" s="58">
        <f t="shared" si="2"/>
        <v>8</v>
      </c>
      <c r="B16" s="61"/>
      <c r="C16" s="61"/>
      <c r="D16" s="62"/>
      <c r="E16" s="62"/>
      <c r="F16" s="62"/>
      <c r="G16" s="62"/>
      <c r="H16" s="62"/>
      <c r="I16" s="62"/>
      <c r="J16" s="62"/>
      <c r="K16" s="62"/>
      <c r="L16" s="63"/>
      <c r="M16" s="63"/>
      <c r="N16" s="63"/>
      <c r="O16" s="63"/>
      <c r="P16" s="70"/>
      <c r="Q16" s="63"/>
      <c r="R16" s="70">
        <f t="shared" si="0"/>
        <v>0</v>
      </c>
      <c r="S16" s="63"/>
      <c r="T16" s="70">
        <f t="shared" si="1"/>
        <v>0</v>
      </c>
      <c r="U16" s="62"/>
      <c r="V16" s="62"/>
      <c r="W16" s="62"/>
    </row>
    <row r="17" spans="1:23" ht="18" customHeight="1">
      <c r="A17" s="58">
        <f t="shared" si="2"/>
        <v>9</v>
      </c>
      <c r="B17" s="61"/>
      <c r="C17" s="61"/>
      <c r="D17" s="62"/>
      <c r="E17" s="62"/>
      <c r="F17" s="62"/>
      <c r="G17" s="62"/>
      <c r="H17" s="62"/>
      <c r="I17" s="62"/>
      <c r="J17" s="62"/>
      <c r="K17" s="62"/>
      <c r="L17" s="63"/>
      <c r="M17" s="63"/>
      <c r="N17" s="63"/>
      <c r="O17" s="63"/>
      <c r="P17" s="70"/>
      <c r="Q17" s="63"/>
      <c r="R17" s="70">
        <f t="shared" si="0"/>
        <v>0</v>
      </c>
      <c r="S17" s="63"/>
      <c r="T17" s="70">
        <f t="shared" si="1"/>
        <v>0</v>
      </c>
      <c r="U17" s="62"/>
      <c r="V17" s="62"/>
      <c r="W17" s="62"/>
    </row>
    <row r="18" spans="1:23" ht="18" customHeight="1">
      <c r="A18" s="58">
        <f t="shared" si="2"/>
        <v>10</v>
      </c>
      <c r="B18" s="61"/>
      <c r="C18" s="61"/>
      <c r="D18" s="62"/>
      <c r="E18" s="62"/>
      <c r="F18" s="62"/>
      <c r="G18" s="62"/>
      <c r="H18" s="62"/>
      <c r="I18" s="62"/>
      <c r="J18" s="62"/>
      <c r="K18" s="62"/>
      <c r="L18" s="63"/>
      <c r="M18" s="63"/>
      <c r="N18" s="63"/>
      <c r="O18" s="63"/>
      <c r="P18" s="70"/>
      <c r="Q18" s="63"/>
      <c r="R18" s="70">
        <f t="shared" si="0"/>
        <v>0</v>
      </c>
      <c r="S18" s="63"/>
      <c r="T18" s="70">
        <f t="shared" si="1"/>
        <v>0</v>
      </c>
      <c r="U18" s="62"/>
      <c r="V18" s="62"/>
      <c r="W18" s="62"/>
    </row>
    <row r="19" spans="1:23" ht="18" customHeight="1">
      <c r="A19" s="58">
        <f t="shared" si="2"/>
        <v>11</v>
      </c>
      <c r="B19" s="61"/>
      <c r="C19" s="61"/>
      <c r="D19" s="62"/>
      <c r="E19" s="62"/>
      <c r="F19" s="62"/>
      <c r="G19" s="62"/>
      <c r="H19" s="62"/>
      <c r="I19" s="62"/>
      <c r="J19" s="62"/>
      <c r="K19" s="62"/>
      <c r="L19" s="63"/>
      <c r="M19" s="63"/>
      <c r="N19" s="63"/>
      <c r="O19" s="63"/>
      <c r="P19" s="70"/>
      <c r="Q19" s="63"/>
      <c r="R19" s="70">
        <f t="shared" si="0"/>
        <v>0</v>
      </c>
      <c r="S19" s="63"/>
      <c r="T19" s="70">
        <f t="shared" si="1"/>
        <v>0</v>
      </c>
      <c r="U19" s="62"/>
      <c r="V19" s="62"/>
      <c r="W19" s="62"/>
    </row>
    <row r="20" spans="1:23" ht="18" customHeight="1">
      <c r="A20" s="58">
        <f t="shared" si="2"/>
        <v>12</v>
      </c>
      <c r="B20" s="61"/>
      <c r="C20" s="61"/>
      <c r="D20" s="62"/>
      <c r="E20" s="62"/>
      <c r="F20" s="62"/>
      <c r="G20" s="62"/>
      <c r="H20" s="62"/>
      <c r="I20" s="62"/>
      <c r="J20" s="62"/>
      <c r="K20" s="62"/>
      <c r="L20" s="63"/>
      <c r="M20" s="63"/>
      <c r="N20" s="63"/>
      <c r="O20" s="63"/>
      <c r="P20" s="70"/>
      <c r="Q20" s="63"/>
      <c r="R20" s="70">
        <f t="shared" si="0"/>
        <v>0</v>
      </c>
      <c r="S20" s="63"/>
      <c r="T20" s="70">
        <f t="shared" si="1"/>
        <v>0</v>
      </c>
      <c r="U20" s="62"/>
      <c r="V20" s="62"/>
      <c r="W20" s="62"/>
    </row>
    <row r="21" spans="1:23" ht="18" customHeight="1">
      <c r="A21" s="58">
        <f t="shared" si="2"/>
        <v>13</v>
      </c>
      <c r="B21" s="61"/>
      <c r="C21" s="61"/>
      <c r="D21" s="62"/>
      <c r="E21" s="62"/>
      <c r="F21" s="62"/>
      <c r="G21" s="62"/>
      <c r="H21" s="62"/>
      <c r="I21" s="62"/>
      <c r="J21" s="62"/>
      <c r="K21" s="62"/>
      <c r="L21" s="63"/>
      <c r="M21" s="63"/>
      <c r="N21" s="63"/>
      <c r="O21" s="63"/>
      <c r="P21" s="70"/>
      <c r="Q21" s="63"/>
      <c r="R21" s="70">
        <f t="shared" si="0"/>
        <v>0</v>
      </c>
      <c r="S21" s="63"/>
      <c r="T21" s="70">
        <f t="shared" si="1"/>
        <v>0</v>
      </c>
      <c r="U21" s="62"/>
      <c r="V21" s="62"/>
      <c r="W21" s="62"/>
    </row>
    <row r="22" spans="1:23" ht="18" customHeight="1">
      <c r="A22" s="58">
        <f t="shared" si="2"/>
        <v>14</v>
      </c>
      <c r="B22" s="61"/>
      <c r="C22" s="61"/>
      <c r="D22" s="62"/>
      <c r="E22" s="62"/>
      <c r="F22" s="62"/>
      <c r="G22" s="62"/>
      <c r="H22" s="62"/>
      <c r="I22" s="62"/>
      <c r="J22" s="62"/>
      <c r="K22" s="62"/>
      <c r="L22" s="63"/>
      <c r="M22" s="63"/>
      <c r="N22" s="63"/>
      <c r="O22" s="63"/>
      <c r="P22" s="70"/>
      <c r="Q22" s="63"/>
      <c r="R22" s="70">
        <f t="shared" si="0"/>
        <v>0</v>
      </c>
      <c r="S22" s="63"/>
      <c r="T22" s="70">
        <f t="shared" si="1"/>
        <v>0</v>
      </c>
      <c r="U22" s="62"/>
      <c r="V22" s="62"/>
      <c r="W22" s="62"/>
    </row>
    <row r="23" spans="1:23" ht="18" customHeight="1">
      <c r="A23" s="58">
        <f t="shared" si="2"/>
        <v>15</v>
      </c>
      <c r="B23" s="61"/>
      <c r="C23" s="61"/>
      <c r="D23" s="62"/>
      <c r="E23" s="62"/>
      <c r="F23" s="62"/>
      <c r="G23" s="62"/>
      <c r="H23" s="62"/>
      <c r="I23" s="62"/>
      <c r="J23" s="62"/>
      <c r="K23" s="62"/>
      <c r="L23" s="63"/>
      <c r="M23" s="63"/>
      <c r="N23" s="63"/>
      <c r="O23" s="63"/>
      <c r="P23" s="70"/>
      <c r="Q23" s="63"/>
      <c r="R23" s="70">
        <f t="shared" si="0"/>
        <v>0</v>
      </c>
      <c r="S23" s="63"/>
      <c r="T23" s="70">
        <f t="shared" si="1"/>
        <v>0</v>
      </c>
      <c r="U23" s="62"/>
      <c r="V23" s="62"/>
      <c r="W23" s="62"/>
    </row>
    <row r="24" spans="1:23" ht="18" customHeight="1">
      <c r="A24" s="58">
        <f t="shared" si="2"/>
        <v>16</v>
      </c>
      <c r="B24" s="61"/>
      <c r="C24" s="61"/>
      <c r="D24" s="62"/>
      <c r="E24" s="62"/>
      <c r="F24" s="62"/>
      <c r="G24" s="62"/>
      <c r="H24" s="62"/>
      <c r="I24" s="62"/>
      <c r="J24" s="62"/>
      <c r="K24" s="62"/>
      <c r="L24" s="63"/>
      <c r="M24" s="63"/>
      <c r="N24" s="63"/>
      <c r="O24" s="63"/>
      <c r="P24" s="70"/>
      <c r="Q24" s="63"/>
      <c r="R24" s="70">
        <f t="shared" si="0"/>
        <v>0</v>
      </c>
      <c r="S24" s="63"/>
      <c r="T24" s="70">
        <f t="shared" si="1"/>
        <v>0</v>
      </c>
      <c r="U24" s="62"/>
      <c r="V24" s="62"/>
      <c r="W24" s="62"/>
    </row>
    <row r="25" spans="1:23" ht="18" customHeight="1">
      <c r="A25" s="58">
        <f>+A24+1</f>
        <v>17</v>
      </c>
      <c r="B25" s="61"/>
      <c r="C25" s="61"/>
      <c r="D25" s="62"/>
      <c r="E25" s="62"/>
      <c r="F25" s="62"/>
      <c r="G25" s="62"/>
      <c r="H25" s="62"/>
      <c r="I25" s="62"/>
      <c r="J25" s="62"/>
      <c r="K25" s="62"/>
      <c r="L25" s="63"/>
      <c r="M25" s="63"/>
      <c r="N25" s="63"/>
      <c r="O25" s="63"/>
      <c r="P25" s="70"/>
      <c r="Q25" s="63"/>
      <c r="R25" s="70">
        <f t="shared" si="0"/>
        <v>0</v>
      </c>
      <c r="S25" s="63"/>
      <c r="T25" s="70">
        <f t="shared" si="1"/>
        <v>0</v>
      </c>
      <c r="U25" s="62"/>
      <c r="V25" s="62"/>
      <c r="W25" s="62"/>
    </row>
    <row r="26" spans="1:23" ht="18" customHeight="1">
      <c r="A26" s="58">
        <f t="shared" si="2"/>
        <v>18</v>
      </c>
      <c r="B26" s="61"/>
      <c r="C26" s="61"/>
      <c r="D26" s="62"/>
      <c r="E26" s="62"/>
      <c r="F26" s="62"/>
      <c r="G26" s="62"/>
      <c r="H26" s="62"/>
      <c r="I26" s="62"/>
      <c r="J26" s="62"/>
      <c r="K26" s="62"/>
      <c r="L26" s="63"/>
      <c r="M26" s="63"/>
      <c r="N26" s="63"/>
      <c r="O26" s="63"/>
      <c r="P26" s="70"/>
      <c r="Q26" s="63"/>
      <c r="R26" s="70">
        <f t="shared" si="0"/>
        <v>0</v>
      </c>
      <c r="S26" s="63"/>
      <c r="T26" s="70">
        <f t="shared" si="1"/>
        <v>0</v>
      </c>
      <c r="U26" s="62"/>
      <c r="V26" s="62"/>
      <c r="W26" s="62"/>
    </row>
    <row r="27" spans="1:23" ht="18" customHeight="1">
      <c r="A27" s="58">
        <f t="shared" si="2"/>
        <v>19</v>
      </c>
      <c r="B27" s="61"/>
      <c r="C27" s="61"/>
      <c r="D27" s="62"/>
      <c r="E27" s="62"/>
      <c r="F27" s="62"/>
      <c r="G27" s="62"/>
      <c r="H27" s="62"/>
      <c r="I27" s="62"/>
      <c r="J27" s="62"/>
      <c r="K27" s="62"/>
      <c r="L27" s="63"/>
      <c r="M27" s="63"/>
      <c r="N27" s="63"/>
      <c r="O27" s="63"/>
      <c r="P27" s="70"/>
      <c r="Q27" s="63"/>
      <c r="R27" s="70">
        <f t="shared" si="0"/>
        <v>0</v>
      </c>
      <c r="S27" s="63"/>
      <c r="T27" s="70">
        <f t="shared" si="1"/>
        <v>0</v>
      </c>
      <c r="U27" s="62"/>
      <c r="V27" s="62"/>
      <c r="W27" s="62"/>
    </row>
    <row r="28" spans="1:23" ht="18" customHeight="1">
      <c r="A28" s="58">
        <f t="shared" si="2"/>
        <v>20</v>
      </c>
      <c r="B28" s="61"/>
      <c r="C28" s="61"/>
      <c r="D28" s="62"/>
      <c r="E28" s="64"/>
      <c r="F28" s="62"/>
      <c r="G28" s="62"/>
      <c r="H28" s="62"/>
      <c r="I28" s="62"/>
      <c r="J28" s="62"/>
      <c r="K28" s="62"/>
      <c r="L28" s="63"/>
      <c r="M28" s="63"/>
      <c r="N28" s="63"/>
      <c r="O28" s="63"/>
      <c r="P28" s="70"/>
      <c r="Q28" s="63"/>
      <c r="R28" s="70">
        <f t="shared" si="0"/>
        <v>0</v>
      </c>
      <c r="S28" s="63"/>
      <c r="T28" s="70">
        <f t="shared" si="1"/>
        <v>0</v>
      </c>
      <c r="U28" s="62"/>
      <c r="V28" s="62"/>
      <c r="W28" s="62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76">
        <f t="shared" ref="F29:Q29" si="3">COUNT(F9:F28)</f>
        <v>0</v>
      </c>
      <c r="G29" s="76">
        <f t="shared" si="3"/>
        <v>0</v>
      </c>
      <c r="H29" s="76">
        <f t="shared" si="3"/>
        <v>0</v>
      </c>
      <c r="I29" s="76">
        <f t="shared" si="3"/>
        <v>0</v>
      </c>
      <c r="J29" s="76">
        <f t="shared" si="3"/>
        <v>0</v>
      </c>
      <c r="K29" s="76">
        <f t="shared" si="3"/>
        <v>0</v>
      </c>
      <c r="L29" s="76">
        <f t="shared" si="3"/>
        <v>0</v>
      </c>
      <c r="M29" s="76">
        <f t="shared" si="3"/>
        <v>0</v>
      </c>
      <c r="N29" s="76">
        <f t="shared" si="3"/>
        <v>0</v>
      </c>
      <c r="O29" s="76">
        <f t="shared" si="3"/>
        <v>0</v>
      </c>
      <c r="P29" s="76">
        <f t="shared" si="3"/>
        <v>0</v>
      </c>
      <c r="Q29" s="76">
        <f t="shared" si="3"/>
        <v>3</v>
      </c>
      <c r="R29" s="26"/>
      <c r="S29" s="76">
        <f>COUNT(S9:S28)</f>
        <v>0</v>
      </c>
      <c r="T29" s="27"/>
      <c r="U29" s="111" t="s">
        <v>43</v>
      </c>
      <c r="V29" s="112"/>
      <c r="W29" s="113"/>
    </row>
    <row r="30" spans="1:23">
      <c r="B30" s="107"/>
      <c r="C30" s="71" t="s">
        <v>42</v>
      </c>
      <c r="D30" s="74">
        <v>1</v>
      </c>
      <c r="E30" s="39">
        <v>1</v>
      </c>
      <c r="F30" s="109" t="s">
        <v>23</v>
      </c>
      <c r="G30" s="120"/>
      <c r="H30" s="120"/>
      <c r="I30" s="120"/>
      <c r="J30" s="120"/>
      <c r="K30" s="120"/>
      <c r="L30" s="77">
        <f t="shared" ref="L30:T30" si="4">SUM(L9:L28)</f>
        <v>0</v>
      </c>
      <c r="M30" s="77">
        <f t="shared" si="4"/>
        <v>0</v>
      </c>
      <c r="N30" s="77">
        <f t="shared" si="4"/>
        <v>0</v>
      </c>
      <c r="O30" s="77">
        <f t="shared" si="4"/>
        <v>0</v>
      </c>
      <c r="P30" s="77">
        <f t="shared" si="4"/>
        <v>0</v>
      </c>
      <c r="Q30" s="77">
        <f t="shared" si="4"/>
        <v>135</v>
      </c>
      <c r="R30" s="77">
        <f t="shared" si="4"/>
        <v>135</v>
      </c>
      <c r="S30" s="77">
        <f t="shared" si="4"/>
        <v>0</v>
      </c>
      <c r="T30" s="77">
        <f t="shared" si="4"/>
        <v>135</v>
      </c>
      <c r="U30" s="114"/>
      <c r="V30" s="115"/>
      <c r="W30" s="116"/>
    </row>
    <row r="31" spans="1:23">
      <c r="B31" s="107"/>
      <c r="C31" s="72" t="s">
        <v>35</v>
      </c>
      <c r="D31" s="75">
        <v>2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78" t="s">
        <v>37</v>
      </c>
      <c r="M31" s="123"/>
      <c r="N31" s="123"/>
      <c r="O31" s="76" t="s">
        <v>50</v>
      </c>
      <c r="P31" s="124"/>
      <c r="Q31" s="124"/>
      <c r="R31" s="81" t="s">
        <v>38</v>
      </c>
      <c r="S31" s="83"/>
      <c r="T31" s="85">
        <f>+R30-S31</f>
        <v>135</v>
      </c>
      <c r="U31" s="114"/>
      <c r="V31" s="115"/>
      <c r="W31" s="116"/>
    </row>
    <row r="32" spans="1:23">
      <c r="B32" s="108"/>
      <c r="C32" s="73" t="s">
        <v>16</v>
      </c>
      <c r="D32" s="87"/>
      <c r="E32" s="24">
        <v>2</v>
      </c>
      <c r="F32" s="125" t="s">
        <v>40</v>
      </c>
      <c r="G32" s="125"/>
      <c r="H32" s="125"/>
      <c r="I32" s="125"/>
      <c r="J32" s="125"/>
      <c r="K32" s="125"/>
      <c r="L32" s="79" t="s">
        <v>37</v>
      </c>
      <c r="M32" s="126"/>
      <c r="N32" s="126"/>
      <c r="O32" s="80" t="s">
        <v>50</v>
      </c>
      <c r="P32" s="131"/>
      <c r="Q32" s="131"/>
      <c r="R32" s="82" t="s">
        <v>38</v>
      </c>
      <c r="S32" s="84"/>
      <c r="T32" s="86">
        <f>+T31-S32</f>
        <v>135</v>
      </c>
      <c r="U32" s="117"/>
      <c r="V32" s="118"/>
      <c r="W32" s="119"/>
    </row>
    <row r="33" spans="2:23">
      <c r="B33" s="102" t="s">
        <v>1118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1:C1"/>
    <mergeCell ref="D1:Q1"/>
    <mergeCell ref="R1:W1"/>
    <mergeCell ref="C2:K2"/>
    <mergeCell ref="L2:O2"/>
    <mergeCell ref="P2:W2"/>
    <mergeCell ref="C3:K3"/>
    <mergeCell ref="L3:O3"/>
    <mergeCell ref="P3:W3"/>
    <mergeCell ref="C4:K4"/>
    <mergeCell ref="L4:O4"/>
    <mergeCell ref="P4:W4"/>
    <mergeCell ref="C5:K5"/>
    <mergeCell ref="L5:O5"/>
    <mergeCell ref="P5:W5"/>
    <mergeCell ref="B6:B8"/>
    <mergeCell ref="C6:C8"/>
    <mergeCell ref="D6:D8"/>
    <mergeCell ref="E6:E8"/>
    <mergeCell ref="F6:K6"/>
    <mergeCell ref="L6:O6"/>
    <mergeCell ref="P6:T6"/>
    <mergeCell ref="U6:V6"/>
    <mergeCell ref="F7:F8"/>
    <mergeCell ref="G7:G8"/>
    <mergeCell ref="H7:H8"/>
    <mergeCell ref="I7:I8"/>
    <mergeCell ref="J7:J8"/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K7:K8"/>
    <mergeCell ref="Q7:Q8"/>
    <mergeCell ref="R7:R8"/>
    <mergeCell ref="S7:S8"/>
    <mergeCell ref="P32:Q3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3" workbookViewId="0">
      <selection activeCell="L12" sqref="L12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730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731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734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732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735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736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733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737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738</v>
      </c>
      <c r="C9" s="3" t="s">
        <v>739</v>
      </c>
      <c r="D9" s="4"/>
      <c r="E9" s="4" t="s">
        <v>31</v>
      </c>
      <c r="F9" s="4"/>
      <c r="G9" s="4">
        <v>1</v>
      </c>
      <c r="H9" s="4"/>
      <c r="I9" s="4"/>
      <c r="J9" s="4"/>
      <c r="K9" s="4"/>
      <c r="L9" s="5"/>
      <c r="M9" s="5"/>
      <c r="N9" s="5"/>
      <c r="O9" s="5"/>
      <c r="P9" s="15">
        <v>350</v>
      </c>
      <c r="Q9" s="5"/>
      <c r="R9" s="15">
        <f t="shared" ref="R9:R28" si="0">SUM(L9:Q9)</f>
        <v>350</v>
      </c>
      <c r="S9" s="5">
        <v>150</v>
      </c>
      <c r="T9" s="15">
        <f t="shared" ref="T9:T28" si="1">+R9-S9</f>
        <v>200</v>
      </c>
      <c r="U9" s="4"/>
      <c r="V9" s="4"/>
      <c r="W9" s="4">
        <v>2</v>
      </c>
    </row>
    <row r="10" spans="1:24" ht="18" customHeight="1">
      <c r="A10">
        <f>+A9+1</f>
        <v>2</v>
      </c>
      <c r="B10" s="3" t="s">
        <v>740</v>
      </c>
      <c r="C10" s="3" t="s">
        <v>741</v>
      </c>
      <c r="D10" s="4"/>
      <c r="E10" s="4" t="s">
        <v>31</v>
      </c>
      <c r="F10" s="4"/>
      <c r="G10" s="4">
        <v>1</v>
      </c>
      <c r="H10" s="4"/>
      <c r="I10" s="4"/>
      <c r="J10" s="4"/>
      <c r="K10" s="4"/>
      <c r="L10" s="5"/>
      <c r="M10" s="5"/>
      <c r="N10" s="5"/>
      <c r="O10" s="5"/>
      <c r="P10" s="15">
        <v>350</v>
      </c>
      <c r="Q10" s="5"/>
      <c r="R10" s="15">
        <f t="shared" si="0"/>
        <v>350</v>
      </c>
      <c r="S10" s="5">
        <v>150</v>
      </c>
      <c r="T10" s="15">
        <f t="shared" si="1"/>
        <v>200</v>
      </c>
      <c r="U10" s="4"/>
      <c r="V10" s="4"/>
      <c r="W10" s="4">
        <v>2</v>
      </c>
    </row>
    <row r="11" spans="1:24" ht="18" customHeight="1">
      <c r="A11">
        <f>+A10+1</f>
        <v>3</v>
      </c>
      <c r="B11" s="3" t="s">
        <v>740</v>
      </c>
      <c r="C11" s="3" t="s">
        <v>742</v>
      </c>
      <c r="D11" s="4"/>
      <c r="E11" s="4" t="s">
        <v>31</v>
      </c>
      <c r="F11" s="4">
        <v>1</v>
      </c>
      <c r="G11" s="4"/>
      <c r="H11" s="4"/>
      <c r="I11" s="4"/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4"/>
      <c r="V11" s="4"/>
      <c r="W11" s="4">
        <v>2</v>
      </c>
    </row>
    <row r="12" spans="1:24" ht="18" customHeight="1">
      <c r="A12">
        <f>+A11+1</f>
        <v>4</v>
      </c>
      <c r="B12" s="3" t="s">
        <v>740</v>
      </c>
      <c r="C12" s="3" t="s">
        <v>361</v>
      </c>
      <c r="D12" s="4"/>
      <c r="E12" s="4" t="s">
        <v>31</v>
      </c>
      <c r="F12" s="4">
        <v>1</v>
      </c>
      <c r="G12" s="4"/>
      <c r="H12" s="4"/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4"/>
      <c r="V12" s="4"/>
      <c r="W12" s="4">
        <v>3</v>
      </c>
      <c r="X12" s="2"/>
    </row>
    <row r="13" spans="1:24" ht="18" customHeight="1">
      <c r="A13">
        <f t="shared" ref="A13:A28" si="2">+A12+1</f>
        <v>5</v>
      </c>
      <c r="B13" s="3" t="s">
        <v>743</v>
      </c>
      <c r="C13" s="3" t="s">
        <v>727</v>
      </c>
      <c r="D13" s="4"/>
      <c r="E13" s="4" t="s">
        <v>31</v>
      </c>
      <c r="F13" s="4">
        <v>1</v>
      </c>
      <c r="G13" s="4"/>
      <c r="H13" s="4"/>
      <c r="I13" s="4"/>
      <c r="J13" s="4"/>
      <c r="K13" s="4"/>
      <c r="L13" s="5"/>
      <c r="M13" s="5"/>
      <c r="N13" s="5"/>
      <c r="O13" s="5"/>
      <c r="P13" s="15">
        <v>350</v>
      </c>
      <c r="Q13" s="5"/>
      <c r="R13" s="15">
        <f t="shared" si="0"/>
        <v>350</v>
      </c>
      <c r="S13" s="5">
        <v>150</v>
      </c>
      <c r="T13" s="15">
        <f t="shared" si="1"/>
        <v>200</v>
      </c>
      <c r="U13" s="4"/>
      <c r="V13" s="4"/>
      <c r="W13" s="4">
        <v>3</v>
      </c>
    </row>
    <row r="14" spans="1:24" ht="18" customHeight="1">
      <c r="A14">
        <f t="shared" si="2"/>
        <v>6</v>
      </c>
      <c r="B14" s="3" t="s">
        <v>744</v>
      </c>
      <c r="C14" s="3" t="s">
        <v>713</v>
      </c>
      <c r="D14" s="4"/>
      <c r="E14" s="4" t="s">
        <v>31</v>
      </c>
      <c r="F14" s="4"/>
      <c r="G14" s="4">
        <v>1</v>
      </c>
      <c r="H14" s="4"/>
      <c r="I14" s="4"/>
      <c r="J14" s="4"/>
      <c r="K14" s="4"/>
      <c r="L14" s="5"/>
      <c r="M14" s="5"/>
      <c r="N14" s="5"/>
      <c r="O14" s="5"/>
      <c r="P14" s="15">
        <v>350</v>
      </c>
      <c r="Q14" s="5"/>
      <c r="R14" s="15">
        <f t="shared" si="0"/>
        <v>350</v>
      </c>
      <c r="S14" s="5">
        <v>150</v>
      </c>
      <c r="T14" s="15">
        <f t="shared" si="1"/>
        <v>200</v>
      </c>
      <c r="U14" s="4"/>
      <c r="V14" s="4"/>
      <c r="W14" s="4">
        <v>3</v>
      </c>
    </row>
    <row r="15" spans="1:24" ht="18" customHeight="1">
      <c r="A15">
        <f t="shared" si="2"/>
        <v>7</v>
      </c>
      <c r="B15" s="3" t="s">
        <v>744</v>
      </c>
      <c r="C15" s="3" t="s">
        <v>745</v>
      </c>
      <c r="D15" s="4"/>
      <c r="E15" s="4" t="s">
        <v>31</v>
      </c>
      <c r="F15" s="4">
        <v>1</v>
      </c>
      <c r="G15" s="4"/>
      <c r="H15" s="4"/>
      <c r="I15" s="4"/>
      <c r="J15" s="4"/>
      <c r="K15" s="4"/>
      <c r="L15" s="5"/>
      <c r="M15" s="5"/>
      <c r="N15" s="5"/>
      <c r="O15" s="5"/>
      <c r="P15" s="15">
        <v>350</v>
      </c>
      <c r="Q15" s="5"/>
      <c r="R15" s="15">
        <f t="shared" si="0"/>
        <v>350</v>
      </c>
      <c r="S15" s="5">
        <v>150</v>
      </c>
      <c r="T15" s="15">
        <f t="shared" si="1"/>
        <v>200</v>
      </c>
      <c r="U15" s="4"/>
      <c r="V15" s="4"/>
      <c r="W15" s="4">
        <v>3</v>
      </c>
    </row>
    <row r="16" spans="1:24" ht="18" customHeight="1">
      <c r="A16">
        <f t="shared" si="2"/>
        <v>8</v>
      </c>
      <c r="B16" s="3" t="s">
        <v>746</v>
      </c>
      <c r="C16" s="3" t="s">
        <v>172</v>
      </c>
      <c r="D16" s="4"/>
      <c r="E16" s="4" t="s">
        <v>18</v>
      </c>
      <c r="F16" s="4"/>
      <c r="G16" s="4">
        <v>1</v>
      </c>
      <c r="H16" s="4"/>
      <c r="I16" s="4"/>
      <c r="J16" s="4"/>
      <c r="K16" s="4"/>
      <c r="L16" s="5">
        <v>40</v>
      </c>
      <c r="M16" s="5"/>
      <c r="N16" s="5"/>
      <c r="O16" s="5"/>
      <c r="P16" s="15">
        <v>350</v>
      </c>
      <c r="Q16" s="5"/>
      <c r="R16" s="15">
        <f t="shared" si="0"/>
        <v>390</v>
      </c>
      <c r="S16" s="5">
        <v>150</v>
      </c>
      <c r="T16" s="15">
        <f t="shared" si="1"/>
        <v>240</v>
      </c>
      <c r="U16" s="4"/>
      <c r="V16" s="4"/>
      <c r="W16" s="4">
        <v>1</v>
      </c>
    </row>
    <row r="17" spans="1:23" ht="18" customHeight="1">
      <c r="A17">
        <f t="shared" si="2"/>
        <v>9</v>
      </c>
      <c r="B17" s="3" t="s">
        <v>738</v>
      </c>
      <c r="C17" s="3" t="s">
        <v>753</v>
      </c>
      <c r="D17" s="4"/>
      <c r="E17" s="4" t="s">
        <v>18</v>
      </c>
      <c r="F17" s="4"/>
      <c r="G17" s="4"/>
      <c r="H17" s="4"/>
      <c r="I17" s="4">
        <v>1</v>
      </c>
      <c r="J17" s="4"/>
      <c r="K17" s="4"/>
      <c r="L17" s="5"/>
      <c r="M17" s="5"/>
      <c r="N17" s="5"/>
      <c r="O17" s="5"/>
      <c r="P17" s="15">
        <v>350</v>
      </c>
      <c r="Q17" s="5"/>
      <c r="R17" s="15">
        <f t="shared" si="0"/>
        <v>350</v>
      </c>
      <c r="S17" s="5">
        <v>150</v>
      </c>
      <c r="T17" s="15">
        <f t="shared" si="1"/>
        <v>200</v>
      </c>
      <c r="U17" s="4"/>
      <c r="V17" s="4"/>
      <c r="W17" s="4">
        <v>1</v>
      </c>
    </row>
    <row r="18" spans="1:23" ht="18" customHeight="1">
      <c r="A18">
        <f t="shared" si="2"/>
        <v>10</v>
      </c>
      <c r="B18" s="3" t="s">
        <v>747</v>
      </c>
      <c r="C18" s="3" t="s">
        <v>749</v>
      </c>
      <c r="D18" s="4"/>
      <c r="E18" s="4" t="s">
        <v>31</v>
      </c>
      <c r="F18" s="4"/>
      <c r="G18" s="4"/>
      <c r="H18" s="4">
        <v>1</v>
      </c>
      <c r="I18" s="4"/>
      <c r="J18" s="4"/>
      <c r="K18" s="4"/>
      <c r="L18" s="5">
        <v>40</v>
      </c>
      <c r="M18" s="5"/>
      <c r="N18" s="5"/>
      <c r="O18" s="5"/>
      <c r="P18" s="15">
        <v>350</v>
      </c>
      <c r="Q18" s="5"/>
      <c r="R18" s="15">
        <f t="shared" si="0"/>
        <v>390</v>
      </c>
      <c r="S18" s="5">
        <v>150</v>
      </c>
      <c r="T18" s="15">
        <f t="shared" si="1"/>
        <v>240</v>
      </c>
      <c r="U18" s="4"/>
      <c r="V18" s="4"/>
      <c r="W18" s="4">
        <v>3</v>
      </c>
    </row>
    <row r="19" spans="1:23" ht="18" customHeight="1">
      <c r="A19">
        <f t="shared" si="2"/>
        <v>11</v>
      </c>
      <c r="B19" s="3" t="s">
        <v>750</v>
      </c>
      <c r="C19" s="3" t="s">
        <v>751</v>
      </c>
      <c r="D19" s="4"/>
      <c r="E19" s="4" t="s">
        <v>31</v>
      </c>
      <c r="F19" s="4"/>
      <c r="G19" s="4"/>
      <c r="H19" s="4"/>
      <c r="I19" s="4"/>
      <c r="J19" s="4">
        <v>1</v>
      </c>
      <c r="K19" s="4"/>
      <c r="L19" s="5">
        <v>40</v>
      </c>
      <c r="M19" s="5"/>
      <c r="N19" s="5"/>
      <c r="O19" s="5"/>
      <c r="P19" s="15">
        <v>350</v>
      </c>
      <c r="Q19" s="5"/>
      <c r="R19" s="15">
        <f t="shared" si="0"/>
        <v>390</v>
      </c>
      <c r="S19" s="5">
        <v>150</v>
      </c>
      <c r="T19" s="15">
        <f t="shared" si="1"/>
        <v>240</v>
      </c>
      <c r="U19" s="4"/>
      <c r="V19" s="4"/>
      <c r="W19" s="4">
        <v>2</v>
      </c>
    </row>
    <row r="20" spans="1:23" ht="18" customHeight="1">
      <c r="A20">
        <f t="shared" si="2"/>
        <v>12</v>
      </c>
      <c r="B20" s="61" t="s">
        <v>1119</v>
      </c>
      <c r="C20" s="61" t="s">
        <v>1120</v>
      </c>
      <c r="D20" s="4">
        <v>16</v>
      </c>
      <c r="E20" s="62" t="s">
        <v>18</v>
      </c>
      <c r="F20" s="4"/>
      <c r="G20" s="4"/>
      <c r="H20" s="4">
        <v>1</v>
      </c>
      <c r="I20" s="4"/>
      <c r="J20" s="4"/>
      <c r="K20" s="4"/>
      <c r="L20" s="5"/>
      <c r="M20" s="5"/>
      <c r="N20" s="5"/>
      <c r="O20" s="5"/>
      <c r="P20" s="15">
        <v>350</v>
      </c>
      <c r="Q20" s="5"/>
      <c r="R20" s="15">
        <f t="shared" si="0"/>
        <v>350</v>
      </c>
      <c r="S20" s="5"/>
      <c r="T20" s="15">
        <f t="shared" si="1"/>
        <v>350</v>
      </c>
      <c r="U20" s="4"/>
      <c r="V20" s="4"/>
      <c r="W20" s="4">
        <v>1</v>
      </c>
    </row>
    <row r="21" spans="1:23" ht="18" customHeight="1">
      <c r="A21">
        <f t="shared" si="2"/>
        <v>13</v>
      </c>
      <c r="B21" s="61" t="s">
        <v>740</v>
      </c>
      <c r="C21" s="61" t="s">
        <v>1121</v>
      </c>
      <c r="D21" s="4">
        <v>15</v>
      </c>
      <c r="E21" s="62" t="s">
        <v>18</v>
      </c>
      <c r="F21" s="4"/>
      <c r="G21" s="4">
        <v>1</v>
      </c>
      <c r="H21" s="4"/>
      <c r="I21" s="4"/>
      <c r="J21" s="4"/>
      <c r="K21" s="4"/>
      <c r="L21" s="5"/>
      <c r="M21" s="5"/>
      <c r="N21" s="5"/>
      <c r="O21" s="5"/>
      <c r="P21" s="15">
        <v>350</v>
      </c>
      <c r="Q21" s="5"/>
      <c r="R21" s="15">
        <f t="shared" si="0"/>
        <v>350</v>
      </c>
      <c r="S21" s="5"/>
      <c r="T21" s="15">
        <f t="shared" si="1"/>
        <v>350</v>
      </c>
      <c r="U21" s="4"/>
      <c r="V21" s="4"/>
      <c r="W21" s="4">
        <v>1</v>
      </c>
    </row>
    <row r="22" spans="1:23" ht="18" customHeight="1">
      <c r="A22">
        <f t="shared" si="2"/>
        <v>14</v>
      </c>
      <c r="B22" s="61" t="s">
        <v>1122</v>
      </c>
      <c r="C22" s="61" t="s">
        <v>1123</v>
      </c>
      <c r="D22" s="4">
        <v>15</v>
      </c>
      <c r="E22" s="62" t="s">
        <v>18</v>
      </c>
      <c r="F22" s="4"/>
      <c r="G22" s="4">
        <v>1</v>
      </c>
      <c r="H22" s="4"/>
      <c r="I22" s="4"/>
      <c r="J22" s="4"/>
      <c r="K22" s="4"/>
      <c r="L22" s="5"/>
      <c r="M22" s="5"/>
      <c r="N22" s="5"/>
      <c r="O22" s="5"/>
      <c r="P22" s="15">
        <v>350</v>
      </c>
      <c r="Q22" s="5"/>
      <c r="R22" s="15">
        <f t="shared" si="0"/>
        <v>350</v>
      </c>
      <c r="S22" s="5"/>
      <c r="T22" s="15">
        <f t="shared" si="1"/>
        <v>350</v>
      </c>
      <c r="U22" s="4"/>
      <c r="V22" s="4"/>
      <c r="W22" s="4">
        <v>1</v>
      </c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4</v>
      </c>
      <c r="G29" s="25">
        <f t="shared" si="3"/>
        <v>6</v>
      </c>
      <c r="H29" s="25">
        <f t="shared" si="3"/>
        <v>2</v>
      </c>
      <c r="I29" s="25">
        <f t="shared" si="3"/>
        <v>1</v>
      </c>
      <c r="J29" s="25">
        <f t="shared" si="3"/>
        <v>1</v>
      </c>
      <c r="K29" s="25">
        <f t="shared" si="3"/>
        <v>0</v>
      </c>
      <c r="L29" s="25">
        <f t="shared" si="3"/>
        <v>3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14</v>
      </c>
      <c r="Q29" s="25">
        <f t="shared" si="3"/>
        <v>0</v>
      </c>
      <c r="R29" s="26"/>
      <c r="S29" s="25">
        <f>COUNT(S9:S28)</f>
        <v>11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3</v>
      </c>
      <c r="E30" s="39">
        <v>5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120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4900</v>
      </c>
      <c r="Q30" s="28">
        <f t="shared" si="4"/>
        <v>0</v>
      </c>
      <c r="R30" s="28">
        <f t="shared" si="4"/>
        <v>5020</v>
      </c>
      <c r="S30" s="28">
        <f t="shared" si="4"/>
        <v>1650</v>
      </c>
      <c r="T30" s="28">
        <f t="shared" si="4"/>
        <v>3370</v>
      </c>
      <c r="U30" s="114"/>
      <c r="V30" s="115"/>
      <c r="W30" s="116"/>
    </row>
    <row r="31" spans="1:23">
      <c r="B31" s="107"/>
      <c r="C31" s="18" t="s">
        <v>35</v>
      </c>
      <c r="D31" s="21">
        <v>11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41085</v>
      </c>
      <c r="N31" s="123"/>
      <c r="O31" s="25" t="s">
        <v>50</v>
      </c>
      <c r="P31" s="124" t="s">
        <v>752</v>
      </c>
      <c r="Q31" s="124"/>
      <c r="R31" s="32" t="s">
        <v>38</v>
      </c>
      <c r="S31" s="34">
        <v>1650</v>
      </c>
      <c r="T31" s="36">
        <f>+R30-S31</f>
        <v>3370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9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3370</v>
      </c>
      <c r="U32" s="117"/>
      <c r="V32" s="118"/>
      <c r="W32" s="119"/>
    </row>
    <row r="33" spans="2:23">
      <c r="B33" s="102" t="s">
        <v>1124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7" workbookViewId="0">
      <selection activeCell="I16" sqref="I16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754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755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759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756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757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760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758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761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762</v>
      </c>
      <c r="C9" s="3" t="s">
        <v>704</v>
      </c>
      <c r="D9" s="4">
        <v>21</v>
      </c>
      <c r="E9" s="4" t="s">
        <v>18</v>
      </c>
      <c r="F9" s="4"/>
      <c r="G9" s="4"/>
      <c r="H9" s="4"/>
      <c r="I9" s="4"/>
      <c r="J9" s="4">
        <v>1</v>
      </c>
      <c r="K9" s="4"/>
      <c r="L9" s="5"/>
      <c r="M9" s="5"/>
      <c r="N9" s="5"/>
      <c r="O9" s="5"/>
      <c r="P9" s="15">
        <v>350</v>
      </c>
      <c r="Q9" s="5"/>
      <c r="R9" s="15">
        <f t="shared" ref="R9:R28" si="0">SUM(L9:Q9)</f>
        <v>350</v>
      </c>
      <c r="S9" s="5">
        <v>150</v>
      </c>
      <c r="T9" s="15">
        <f t="shared" ref="T9:T28" si="1">+R9-S9</f>
        <v>200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763</v>
      </c>
      <c r="C10" s="3" t="s">
        <v>764</v>
      </c>
      <c r="D10" s="4">
        <v>16</v>
      </c>
      <c r="E10" s="4" t="s">
        <v>18</v>
      </c>
      <c r="F10" s="4"/>
      <c r="G10" s="4"/>
      <c r="H10" s="4">
        <v>1</v>
      </c>
      <c r="I10" s="4"/>
      <c r="J10" s="4"/>
      <c r="K10" s="4"/>
      <c r="L10" s="5"/>
      <c r="M10" s="5"/>
      <c r="N10" s="5"/>
      <c r="O10" s="5"/>
      <c r="P10" s="15">
        <v>350</v>
      </c>
      <c r="Q10" s="5"/>
      <c r="R10" s="15">
        <f t="shared" si="0"/>
        <v>350</v>
      </c>
      <c r="S10" s="5">
        <v>150</v>
      </c>
      <c r="T10" s="15">
        <f t="shared" si="1"/>
        <v>200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 t="s">
        <v>765</v>
      </c>
      <c r="C11" s="3" t="s">
        <v>62</v>
      </c>
      <c r="D11" s="4">
        <v>14</v>
      </c>
      <c r="E11" s="4" t="s">
        <v>18</v>
      </c>
      <c r="F11" s="4"/>
      <c r="G11" s="4">
        <v>1</v>
      </c>
      <c r="H11" s="4"/>
      <c r="I11" s="4"/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4" t="s">
        <v>32</v>
      </c>
      <c r="V11" s="4" t="s">
        <v>32</v>
      </c>
      <c r="W11" s="4">
        <v>1</v>
      </c>
    </row>
    <row r="12" spans="1:24" ht="18" customHeight="1">
      <c r="A12">
        <f>+A11+1</f>
        <v>4</v>
      </c>
      <c r="B12" s="3" t="s">
        <v>766</v>
      </c>
      <c r="C12" s="3" t="s">
        <v>64</v>
      </c>
      <c r="D12" s="4">
        <v>15</v>
      </c>
      <c r="E12" s="4" t="s">
        <v>18</v>
      </c>
      <c r="F12" s="4"/>
      <c r="G12" s="4">
        <v>1</v>
      </c>
      <c r="H12" s="4"/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4" t="s">
        <v>32</v>
      </c>
      <c r="V12" s="4" t="s">
        <v>32</v>
      </c>
      <c r="W12" s="4">
        <v>1</v>
      </c>
      <c r="X12" s="2"/>
    </row>
    <row r="13" spans="1:24" ht="18" customHeight="1">
      <c r="A13">
        <f t="shared" ref="A13:A28" si="2">+A12+1</f>
        <v>5</v>
      </c>
      <c r="B13" s="3" t="s">
        <v>767</v>
      </c>
      <c r="C13" s="3" t="s">
        <v>768</v>
      </c>
      <c r="D13" s="4">
        <v>37</v>
      </c>
      <c r="E13" s="4" t="s">
        <v>31</v>
      </c>
      <c r="F13" s="4"/>
      <c r="G13" s="4"/>
      <c r="H13" s="4"/>
      <c r="I13" s="4">
        <v>1</v>
      </c>
      <c r="J13" s="4"/>
      <c r="K13" s="4"/>
      <c r="L13" s="5"/>
      <c r="M13" s="5"/>
      <c r="N13" s="5"/>
      <c r="O13" s="5">
        <v>20</v>
      </c>
      <c r="P13" s="15">
        <v>350</v>
      </c>
      <c r="Q13" s="5"/>
      <c r="R13" s="15">
        <f t="shared" si="0"/>
        <v>370</v>
      </c>
      <c r="S13" s="5">
        <v>150</v>
      </c>
      <c r="T13" s="15">
        <f t="shared" si="1"/>
        <v>220</v>
      </c>
      <c r="U13" s="4" t="s">
        <v>32</v>
      </c>
      <c r="V13" s="4"/>
      <c r="W13" s="4">
        <v>2</v>
      </c>
    </row>
    <row r="14" spans="1:24" ht="18" customHeight="1">
      <c r="A14">
        <f t="shared" si="2"/>
        <v>6</v>
      </c>
      <c r="B14" s="3" t="s">
        <v>769</v>
      </c>
      <c r="C14" s="3" t="s">
        <v>770</v>
      </c>
      <c r="D14" s="4">
        <v>36</v>
      </c>
      <c r="E14" s="4" t="s">
        <v>31</v>
      </c>
      <c r="F14" s="4"/>
      <c r="G14" s="4"/>
      <c r="H14" s="4"/>
      <c r="I14" s="4">
        <v>1</v>
      </c>
      <c r="J14" s="4"/>
      <c r="K14" s="4"/>
      <c r="L14" s="5"/>
      <c r="M14" s="5"/>
      <c r="N14" s="5"/>
      <c r="O14" s="5">
        <v>20</v>
      </c>
      <c r="P14" s="15">
        <v>350</v>
      </c>
      <c r="Q14" s="5"/>
      <c r="R14" s="15">
        <f t="shared" si="0"/>
        <v>370</v>
      </c>
      <c r="S14" s="5">
        <v>150</v>
      </c>
      <c r="T14" s="15">
        <f t="shared" si="1"/>
        <v>220</v>
      </c>
      <c r="U14" s="4" t="s">
        <v>32</v>
      </c>
      <c r="V14" s="4"/>
      <c r="W14" s="4">
        <v>2</v>
      </c>
    </row>
    <row r="15" spans="1:24" ht="18" customHeight="1">
      <c r="A15">
        <f t="shared" si="2"/>
        <v>7</v>
      </c>
      <c r="B15" s="3" t="s">
        <v>771</v>
      </c>
      <c r="C15" s="3" t="s">
        <v>772</v>
      </c>
      <c r="D15" s="4">
        <v>15</v>
      </c>
      <c r="E15" s="4" t="s">
        <v>31</v>
      </c>
      <c r="F15" s="4"/>
      <c r="G15" s="4">
        <v>1</v>
      </c>
      <c r="H15" s="4"/>
      <c r="I15" s="4"/>
      <c r="J15" s="4"/>
      <c r="K15" s="4"/>
      <c r="L15" s="5"/>
      <c r="M15" s="5"/>
      <c r="N15" s="5"/>
      <c r="O15" s="5">
        <v>20</v>
      </c>
      <c r="P15" s="15">
        <v>350</v>
      </c>
      <c r="Q15" s="5"/>
      <c r="R15" s="15">
        <f t="shared" si="0"/>
        <v>370</v>
      </c>
      <c r="S15" s="5">
        <v>350</v>
      </c>
      <c r="T15" s="15">
        <f t="shared" si="1"/>
        <v>20</v>
      </c>
      <c r="U15" s="4" t="s">
        <v>32</v>
      </c>
      <c r="V15" s="4" t="s">
        <v>32</v>
      </c>
      <c r="W15" s="4">
        <v>2</v>
      </c>
    </row>
    <row r="16" spans="1:24" ht="18" customHeight="1">
      <c r="A16">
        <f t="shared" si="2"/>
        <v>8</v>
      </c>
      <c r="B16" s="3" t="s">
        <v>762</v>
      </c>
      <c r="C16" s="3" t="s">
        <v>713</v>
      </c>
      <c r="D16" s="4">
        <v>15</v>
      </c>
      <c r="E16" s="4" t="s">
        <v>31</v>
      </c>
      <c r="F16" s="4">
        <v>1</v>
      </c>
      <c r="G16" s="4"/>
      <c r="H16" s="4"/>
      <c r="I16" s="4"/>
      <c r="J16" s="4"/>
      <c r="K16" s="4"/>
      <c r="L16" s="5"/>
      <c r="M16" s="5"/>
      <c r="N16" s="5"/>
      <c r="O16" s="5"/>
      <c r="P16" s="15">
        <v>350</v>
      </c>
      <c r="Q16" s="5"/>
      <c r="R16" s="15">
        <f t="shared" si="0"/>
        <v>350</v>
      </c>
      <c r="S16" s="5">
        <v>150</v>
      </c>
      <c r="T16" s="15">
        <f t="shared" si="1"/>
        <v>200</v>
      </c>
      <c r="U16" s="4" t="s">
        <v>32</v>
      </c>
      <c r="V16" s="4" t="s">
        <v>32</v>
      </c>
      <c r="W16" s="4">
        <v>3</v>
      </c>
    </row>
    <row r="17" spans="1:23" ht="18" customHeight="1">
      <c r="A17">
        <f t="shared" si="2"/>
        <v>9</v>
      </c>
      <c r="B17" s="3" t="s">
        <v>773</v>
      </c>
      <c r="C17" s="3" t="s">
        <v>774</v>
      </c>
      <c r="D17" s="4">
        <v>14</v>
      </c>
      <c r="E17" s="4" t="s">
        <v>31</v>
      </c>
      <c r="F17" s="4"/>
      <c r="G17" s="4">
        <v>1</v>
      </c>
      <c r="H17" s="4"/>
      <c r="I17" s="4"/>
      <c r="J17" s="4"/>
      <c r="K17" s="4"/>
      <c r="L17" s="5"/>
      <c r="M17" s="5"/>
      <c r="N17" s="5"/>
      <c r="O17" s="5"/>
      <c r="P17" s="15">
        <v>350</v>
      </c>
      <c r="Q17" s="5"/>
      <c r="R17" s="15">
        <f t="shared" si="0"/>
        <v>350</v>
      </c>
      <c r="S17" s="5">
        <v>150</v>
      </c>
      <c r="T17" s="15">
        <f t="shared" si="1"/>
        <v>200</v>
      </c>
      <c r="U17" s="4" t="s">
        <v>32</v>
      </c>
      <c r="V17" s="4" t="s">
        <v>32</v>
      </c>
      <c r="W17" s="4">
        <v>3</v>
      </c>
    </row>
    <row r="18" spans="1:23" ht="18" customHeight="1">
      <c r="A18">
        <f t="shared" si="2"/>
        <v>10</v>
      </c>
      <c r="B18" s="3" t="s">
        <v>775</v>
      </c>
      <c r="C18" s="3" t="s">
        <v>776</v>
      </c>
      <c r="D18" s="4">
        <v>13</v>
      </c>
      <c r="E18" s="4" t="s">
        <v>31</v>
      </c>
      <c r="F18" s="4">
        <v>1</v>
      </c>
      <c r="G18" s="4"/>
      <c r="H18" s="4"/>
      <c r="I18" s="4"/>
      <c r="J18" s="4"/>
      <c r="K18" s="4"/>
      <c r="L18" s="5"/>
      <c r="M18" s="5"/>
      <c r="N18" s="5"/>
      <c r="O18" s="5"/>
      <c r="P18" s="15">
        <v>350</v>
      </c>
      <c r="Q18" s="5"/>
      <c r="R18" s="15">
        <f t="shared" si="0"/>
        <v>350</v>
      </c>
      <c r="S18" s="5">
        <v>150</v>
      </c>
      <c r="T18" s="15">
        <f t="shared" si="1"/>
        <v>200</v>
      </c>
      <c r="U18" s="4" t="s">
        <v>32</v>
      </c>
      <c r="V18" s="4" t="s">
        <v>32</v>
      </c>
      <c r="W18" s="4">
        <v>3</v>
      </c>
    </row>
    <row r="19" spans="1:23" ht="18" customHeight="1">
      <c r="A19">
        <f t="shared" si="2"/>
        <v>11</v>
      </c>
      <c r="B19" s="3" t="s">
        <v>775</v>
      </c>
      <c r="C19" s="3" t="s">
        <v>777</v>
      </c>
      <c r="D19" s="4">
        <v>15</v>
      </c>
      <c r="E19" s="4" t="s">
        <v>31</v>
      </c>
      <c r="F19" s="4">
        <v>1</v>
      </c>
      <c r="G19" s="4"/>
      <c r="H19" s="4"/>
      <c r="I19" s="4"/>
      <c r="J19" s="4"/>
      <c r="K19" s="4"/>
      <c r="L19" s="5"/>
      <c r="M19" s="5"/>
      <c r="N19" s="5"/>
      <c r="O19" s="5"/>
      <c r="P19" s="15">
        <v>350</v>
      </c>
      <c r="Q19" s="5"/>
      <c r="R19" s="15">
        <f t="shared" si="0"/>
        <v>350</v>
      </c>
      <c r="S19" s="5">
        <v>150</v>
      </c>
      <c r="T19" s="15">
        <f t="shared" si="1"/>
        <v>200</v>
      </c>
      <c r="U19" s="4" t="s">
        <v>32</v>
      </c>
      <c r="V19" s="4" t="s">
        <v>32</v>
      </c>
      <c r="W19" s="4">
        <v>3</v>
      </c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3</v>
      </c>
      <c r="G29" s="25">
        <f t="shared" si="3"/>
        <v>4</v>
      </c>
      <c r="H29" s="25">
        <f t="shared" si="3"/>
        <v>1</v>
      </c>
      <c r="I29" s="25">
        <f t="shared" si="3"/>
        <v>2</v>
      </c>
      <c r="J29" s="25">
        <f t="shared" si="3"/>
        <v>1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3</v>
      </c>
      <c r="P29" s="25">
        <f t="shared" si="3"/>
        <v>11</v>
      </c>
      <c r="Q29" s="25">
        <f t="shared" si="3"/>
        <v>0</v>
      </c>
      <c r="R29" s="26"/>
      <c r="S29" s="25">
        <f>COUNT(S9:S28)</f>
        <v>11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3</v>
      </c>
      <c r="E30" s="39">
        <v>4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60</v>
      </c>
      <c r="P30" s="28">
        <f t="shared" si="4"/>
        <v>3850</v>
      </c>
      <c r="Q30" s="28">
        <f t="shared" si="4"/>
        <v>0</v>
      </c>
      <c r="R30" s="28">
        <f t="shared" si="4"/>
        <v>3910</v>
      </c>
      <c r="S30" s="28">
        <f t="shared" si="4"/>
        <v>1850</v>
      </c>
      <c r="T30" s="28">
        <f t="shared" si="4"/>
        <v>2060</v>
      </c>
      <c r="U30" s="114"/>
      <c r="V30" s="115"/>
      <c r="W30" s="116"/>
    </row>
    <row r="31" spans="1:23">
      <c r="B31" s="107"/>
      <c r="C31" s="18" t="s">
        <v>35</v>
      </c>
      <c r="D31" s="21">
        <v>8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41095</v>
      </c>
      <c r="N31" s="123"/>
      <c r="O31" s="25" t="s">
        <v>50</v>
      </c>
      <c r="P31" s="124" t="s">
        <v>109</v>
      </c>
      <c r="Q31" s="124"/>
      <c r="R31" s="32" t="s">
        <v>38</v>
      </c>
      <c r="S31" s="34">
        <v>1850</v>
      </c>
      <c r="T31" s="36">
        <f>+R30-S31</f>
        <v>2060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7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2060</v>
      </c>
      <c r="U32" s="117"/>
      <c r="V32" s="118"/>
      <c r="W32" s="119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opLeftCell="A13" workbookViewId="0">
      <selection activeCell="J30" sqref="J30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778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779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783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780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784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781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785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782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786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787</v>
      </c>
      <c r="C9" s="3" t="s">
        <v>788</v>
      </c>
      <c r="D9" s="4">
        <v>39</v>
      </c>
      <c r="E9" s="4" t="s">
        <v>31</v>
      </c>
      <c r="F9" s="4"/>
      <c r="G9" s="4"/>
      <c r="H9" s="4">
        <v>1</v>
      </c>
      <c r="I9" s="4"/>
      <c r="J9" s="4"/>
      <c r="K9" s="4"/>
      <c r="L9" s="5"/>
      <c r="M9" s="5">
        <v>150</v>
      </c>
      <c r="N9" s="5"/>
      <c r="O9" s="5"/>
      <c r="P9" s="15">
        <v>350</v>
      </c>
      <c r="Q9" s="5"/>
      <c r="R9" s="15">
        <f t="shared" ref="R9:R17" si="0">SUM(L9:Q9)</f>
        <v>500</v>
      </c>
      <c r="S9" s="5">
        <v>300</v>
      </c>
      <c r="T9" s="15">
        <f t="shared" ref="T9:T30" si="1">+R9-S9</f>
        <v>200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789</v>
      </c>
      <c r="C10" s="3" t="s">
        <v>432</v>
      </c>
      <c r="D10" s="4">
        <v>27</v>
      </c>
      <c r="E10" s="4" t="s">
        <v>18</v>
      </c>
      <c r="F10" s="4"/>
      <c r="G10" s="4"/>
      <c r="H10" s="4">
        <v>1</v>
      </c>
      <c r="I10" s="4"/>
      <c r="J10" s="4"/>
      <c r="K10" s="4"/>
      <c r="L10" s="5"/>
      <c r="M10" s="5"/>
      <c r="N10" s="5">
        <v>50</v>
      </c>
      <c r="O10" s="5"/>
      <c r="P10" s="15">
        <v>350</v>
      </c>
      <c r="Q10" s="5"/>
      <c r="R10" s="15">
        <f t="shared" si="0"/>
        <v>400</v>
      </c>
      <c r="S10" s="5">
        <v>150</v>
      </c>
      <c r="T10" s="15">
        <f t="shared" si="1"/>
        <v>250</v>
      </c>
      <c r="U10" s="4" t="s">
        <v>32</v>
      </c>
      <c r="V10" s="4"/>
      <c r="W10" s="4">
        <v>2</v>
      </c>
    </row>
    <row r="11" spans="1:24" ht="18" customHeight="1">
      <c r="A11">
        <f>+A10+1</f>
        <v>3</v>
      </c>
      <c r="B11" s="3" t="s">
        <v>789</v>
      </c>
      <c r="C11" s="3" t="s">
        <v>790</v>
      </c>
      <c r="D11" s="4">
        <v>25</v>
      </c>
      <c r="E11" s="4" t="s">
        <v>31</v>
      </c>
      <c r="F11" s="4"/>
      <c r="G11" s="4"/>
      <c r="H11" s="4"/>
      <c r="I11" s="4">
        <v>1</v>
      </c>
      <c r="J11" s="4"/>
      <c r="K11" s="4"/>
      <c r="L11" s="5"/>
      <c r="M11" s="5"/>
      <c r="N11" s="5">
        <v>50</v>
      </c>
      <c r="O11" s="5"/>
      <c r="P11" s="15">
        <v>350</v>
      </c>
      <c r="Q11" s="5"/>
      <c r="R11" s="15">
        <f t="shared" si="0"/>
        <v>400</v>
      </c>
      <c r="S11" s="5">
        <v>150</v>
      </c>
      <c r="T11" s="15">
        <f t="shared" si="1"/>
        <v>250</v>
      </c>
      <c r="U11" s="4" t="s">
        <v>32</v>
      </c>
      <c r="V11" s="4"/>
      <c r="W11" s="4">
        <v>2</v>
      </c>
    </row>
    <row r="12" spans="1:24" ht="18" customHeight="1">
      <c r="A12">
        <f>+A11+1</f>
        <v>4</v>
      </c>
      <c r="B12" s="3" t="s">
        <v>791</v>
      </c>
      <c r="C12" s="3" t="s">
        <v>792</v>
      </c>
      <c r="D12" s="4">
        <v>18</v>
      </c>
      <c r="E12" s="4" t="s">
        <v>18</v>
      </c>
      <c r="F12" s="4"/>
      <c r="G12" s="4">
        <v>1</v>
      </c>
      <c r="H12" s="4"/>
      <c r="I12" s="4"/>
      <c r="J12" s="4"/>
      <c r="K12" s="4"/>
      <c r="L12" s="5"/>
      <c r="M12" s="5"/>
      <c r="N12" s="5"/>
      <c r="O12" s="5">
        <v>20</v>
      </c>
      <c r="P12" s="15">
        <v>350</v>
      </c>
      <c r="Q12" s="5"/>
      <c r="R12" s="15">
        <f t="shared" si="0"/>
        <v>370</v>
      </c>
      <c r="S12" s="5">
        <v>150</v>
      </c>
      <c r="T12" s="15">
        <f t="shared" si="1"/>
        <v>220</v>
      </c>
      <c r="U12" s="4" t="s">
        <v>32</v>
      </c>
      <c r="V12" s="4" t="s">
        <v>32</v>
      </c>
      <c r="W12" s="4">
        <v>3</v>
      </c>
      <c r="X12" s="2"/>
    </row>
    <row r="13" spans="1:24" ht="18" customHeight="1">
      <c r="A13">
        <f t="shared" ref="A13:A30" si="2">+A12+1</f>
        <v>5</v>
      </c>
      <c r="B13" s="3" t="s">
        <v>793</v>
      </c>
      <c r="C13" s="3" t="s">
        <v>126</v>
      </c>
      <c r="D13" s="4">
        <v>16</v>
      </c>
      <c r="E13" s="4" t="s">
        <v>18</v>
      </c>
      <c r="F13" s="4"/>
      <c r="G13" s="4"/>
      <c r="H13" s="4">
        <v>1</v>
      </c>
      <c r="I13" s="4"/>
      <c r="J13" s="4"/>
      <c r="K13" s="4"/>
      <c r="L13" s="5"/>
      <c r="M13" s="5"/>
      <c r="N13" s="5"/>
      <c r="O13" s="5">
        <v>20</v>
      </c>
      <c r="P13" s="15">
        <v>350</v>
      </c>
      <c r="Q13" s="5"/>
      <c r="R13" s="15">
        <f t="shared" si="0"/>
        <v>370</v>
      </c>
      <c r="S13" s="5">
        <v>150</v>
      </c>
      <c r="T13" s="15">
        <f t="shared" si="1"/>
        <v>220</v>
      </c>
      <c r="U13" s="4" t="s">
        <v>32</v>
      </c>
      <c r="V13" s="4" t="s">
        <v>32</v>
      </c>
      <c r="W13" s="4">
        <v>3</v>
      </c>
    </row>
    <row r="14" spans="1:24" ht="18" customHeight="1">
      <c r="A14">
        <f t="shared" si="2"/>
        <v>6</v>
      </c>
      <c r="B14" s="3" t="s">
        <v>794</v>
      </c>
      <c r="C14" s="3" t="s">
        <v>795</v>
      </c>
      <c r="D14" s="4">
        <v>17</v>
      </c>
      <c r="E14" s="4" t="s">
        <v>18</v>
      </c>
      <c r="F14" s="4"/>
      <c r="G14" s="4">
        <v>1</v>
      </c>
      <c r="H14" s="4"/>
      <c r="I14" s="4"/>
      <c r="J14" s="4"/>
      <c r="K14" s="4"/>
      <c r="L14" s="5"/>
      <c r="M14" s="5"/>
      <c r="N14" s="5"/>
      <c r="O14" s="5">
        <v>20</v>
      </c>
      <c r="P14" s="15">
        <v>350</v>
      </c>
      <c r="Q14" s="5"/>
      <c r="R14" s="15">
        <f t="shared" si="0"/>
        <v>370</v>
      </c>
      <c r="S14" s="5">
        <v>150</v>
      </c>
      <c r="T14" s="15">
        <f t="shared" si="1"/>
        <v>220</v>
      </c>
      <c r="U14" s="4" t="s">
        <v>32</v>
      </c>
      <c r="V14" s="4" t="s">
        <v>32</v>
      </c>
      <c r="W14" s="4">
        <v>3</v>
      </c>
    </row>
    <row r="15" spans="1:24" ht="18" customHeight="1">
      <c r="A15">
        <f t="shared" si="2"/>
        <v>7</v>
      </c>
      <c r="B15" s="3" t="s">
        <v>796</v>
      </c>
      <c r="C15" s="3" t="s">
        <v>493</v>
      </c>
      <c r="D15" s="4">
        <v>13</v>
      </c>
      <c r="E15" s="4" t="s">
        <v>18</v>
      </c>
      <c r="F15" s="4">
        <v>1</v>
      </c>
      <c r="G15" s="4"/>
      <c r="H15" s="4"/>
      <c r="I15" s="4"/>
      <c r="J15" s="4"/>
      <c r="K15" s="4"/>
      <c r="L15" s="5"/>
      <c r="M15" s="5"/>
      <c r="N15" s="5"/>
      <c r="O15" s="5">
        <v>20</v>
      </c>
      <c r="P15" s="15">
        <v>350</v>
      </c>
      <c r="Q15" s="5"/>
      <c r="R15" s="15">
        <f t="shared" si="0"/>
        <v>370</v>
      </c>
      <c r="S15" s="5">
        <v>150</v>
      </c>
      <c r="T15" s="15">
        <f t="shared" si="1"/>
        <v>220</v>
      </c>
      <c r="U15" s="4" t="s">
        <v>32</v>
      </c>
      <c r="V15" s="4" t="s">
        <v>32</v>
      </c>
      <c r="W15" s="4">
        <v>4</v>
      </c>
    </row>
    <row r="16" spans="1:24" ht="18" customHeight="1">
      <c r="A16">
        <f t="shared" si="2"/>
        <v>8</v>
      </c>
      <c r="B16" s="3" t="s">
        <v>797</v>
      </c>
      <c r="C16" s="3" t="s">
        <v>798</v>
      </c>
      <c r="D16" s="4">
        <v>13</v>
      </c>
      <c r="E16" s="4" t="s">
        <v>18</v>
      </c>
      <c r="F16" s="4"/>
      <c r="G16" s="4"/>
      <c r="H16" s="4">
        <v>1</v>
      </c>
      <c r="I16" s="4"/>
      <c r="J16" s="4"/>
      <c r="K16" s="4"/>
      <c r="L16" s="5"/>
      <c r="M16" s="5"/>
      <c r="N16" s="5"/>
      <c r="O16" s="5">
        <v>20</v>
      </c>
      <c r="P16" s="15">
        <v>350</v>
      </c>
      <c r="Q16" s="5"/>
      <c r="R16" s="15">
        <f t="shared" si="0"/>
        <v>370</v>
      </c>
      <c r="S16" s="5">
        <v>150</v>
      </c>
      <c r="T16" s="15">
        <f t="shared" si="1"/>
        <v>220</v>
      </c>
      <c r="U16" s="4" t="s">
        <v>32</v>
      </c>
      <c r="V16" s="4" t="s">
        <v>32</v>
      </c>
      <c r="W16" s="4">
        <v>4</v>
      </c>
    </row>
    <row r="17" spans="1:23" ht="18" customHeight="1">
      <c r="A17">
        <f t="shared" si="2"/>
        <v>9</v>
      </c>
      <c r="B17" s="3" t="s">
        <v>799</v>
      </c>
      <c r="C17" s="3" t="s">
        <v>330</v>
      </c>
      <c r="D17" s="4">
        <v>14</v>
      </c>
      <c r="E17" s="4" t="s">
        <v>18</v>
      </c>
      <c r="F17" s="4">
        <v>1</v>
      </c>
      <c r="G17" s="4"/>
      <c r="H17" s="4"/>
      <c r="I17" s="4"/>
      <c r="J17" s="4"/>
      <c r="K17" s="4"/>
      <c r="L17" s="5"/>
      <c r="M17" s="5"/>
      <c r="N17" s="5"/>
      <c r="O17" s="5">
        <v>20</v>
      </c>
      <c r="P17" s="15">
        <v>350</v>
      </c>
      <c r="Q17" s="5"/>
      <c r="R17" s="15">
        <f t="shared" si="0"/>
        <v>370</v>
      </c>
      <c r="S17" s="5">
        <v>150</v>
      </c>
      <c r="T17" s="15">
        <f t="shared" si="1"/>
        <v>220</v>
      </c>
      <c r="U17" s="4" t="s">
        <v>32</v>
      </c>
      <c r="V17" s="4" t="s">
        <v>32</v>
      </c>
      <c r="W17" s="4">
        <v>4</v>
      </c>
    </row>
    <row r="18" spans="1:23" ht="18" customHeight="1">
      <c r="A18">
        <f t="shared" si="2"/>
        <v>10</v>
      </c>
      <c r="B18" s="3" t="s">
        <v>800</v>
      </c>
      <c r="C18" s="3" t="s">
        <v>801</v>
      </c>
      <c r="D18" s="4">
        <v>16</v>
      </c>
      <c r="E18" s="4" t="s">
        <v>31</v>
      </c>
      <c r="F18" s="4"/>
      <c r="G18" s="4"/>
      <c r="H18" s="4">
        <v>1</v>
      </c>
      <c r="I18" s="4"/>
      <c r="J18" s="4"/>
      <c r="K18" s="4"/>
      <c r="L18" s="5"/>
      <c r="M18" s="5"/>
      <c r="N18" s="5"/>
      <c r="O18" s="5"/>
      <c r="P18" s="15">
        <v>350</v>
      </c>
      <c r="Q18" s="5"/>
      <c r="R18" s="15">
        <f t="shared" ref="R18:R25" si="3">SUM(L18:Q18)</f>
        <v>350</v>
      </c>
      <c r="S18" s="5">
        <v>150</v>
      </c>
      <c r="T18" s="15">
        <f t="shared" ref="T18:T25" si="4">+R18-S18</f>
        <v>200</v>
      </c>
      <c r="U18" s="4" t="s">
        <v>32</v>
      </c>
      <c r="V18" s="4" t="s">
        <v>32</v>
      </c>
      <c r="W18" s="4">
        <v>5</v>
      </c>
    </row>
    <row r="19" spans="1:23" ht="18" customHeight="1">
      <c r="A19">
        <f t="shared" si="2"/>
        <v>11</v>
      </c>
      <c r="B19" s="3" t="s">
        <v>802</v>
      </c>
      <c r="C19" s="3" t="s">
        <v>461</v>
      </c>
      <c r="D19" s="4">
        <v>18</v>
      </c>
      <c r="E19" s="4" t="s">
        <v>31</v>
      </c>
      <c r="F19" s="4">
        <v>1</v>
      </c>
      <c r="G19" s="4"/>
      <c r="H19" s="4"/>
      <c r="I19" s="4"/>
      <c r="J19" s="4"/>
      <c r="K19" s="4"/>
      <c r="L19" s="5"/>
      <c r="M19" s="5"/>
      <c r="N19" s="5"/>
      <c r="O19" s="5"/>
      <c r="P19" s="15">
        <v>350</v>
      </c>
      <c r="Q19" s="5"/>
      <c r="R19" s="15">
        <f t="shared" si="3"/>
        <v>350</v>
      </c>
      <c r="S19" s="5">
        <v>150</v>
      </c>
      <c r="T19" s="15">
        <f t="shared" si="4"/>
        <v>200</v>
      </c>
      <c r="U19" s="4" t="s">
        <v>32</v>
      </c>
      <c r="V19" s="4" t="s">
        <v>32</v>
      </c>
      <c r="W19" s="4">
        <v>5</v>
      </c>
    </row>
    <row r="20" spans="1:23" ht="18" customHeight="1">
      <c r="A20">
        <f t="shared" si="2"/>
        <v>12</v>
      </c>
      <c r="B20" s="3" t="s">
        <v>796</v>
      </c>
      <c r="C20" s="3" t="s">
        <v>661</v>
      </c>
      <c r="D20" s="4">
        <v>13</v>
      </c>
      <c r="E20" s="4" t="s">
        <v>31</v>
      </c>
      <c r="F20" s="4"/>
      <c r="G20" s="4"/>
      <c r="H20" s="4">
        <v>1</v>
      </c>
      <c r="I20" s="4"/>
      <c r="J20" s="4"/>
      <c r="K20" s="4"/>
      <c r="L20" s="5"/>
      <c r="M20" s="5"/>
      <c r="N20" s="5"/>
      <c r="O20" s="5"/>
      <c r="P20" s="15">
        <v>350</v>
      </c>
      <c r="Q20" s="5"/>
      <c r="R20" s="15">
        <f t="shared" si="3"/>
        <v>350</v>
      </c>
      <c r="S20" s="5">
        <v>150</v>
      </c>
      <c r="T20" s="15">
        <f t="shared" si="4"/>
        <v>200</v>
      </c>
      <c r="U20" s="4" t="s">
        <v>32</v>
      </c>
      <c r="V20" s="4" t="s">
        <v>32</v>
      </c>
      <c r="W20" s="4">
        <v>5</v>
      </c>
    </row>
    <row r="21" spans="1:23" ht="18" customHeight="1">
      <c r="A21">
        <f t="shared" si="2"/>
        <v>13</v>
      </c>
      <c r="B21" s="3" t="s">
        <v>803</v>
      </c>
      <c r="C21" s="3" t="s">
        <v>804</v>
      </c>
      <c r="D21" s="4">
        <v>16</v>
      </c>
      <c r="E21" s="4" t="s">
        <v>31</v>
      </c>
      <c r="F21" s="4">
        <v>1</v>
      </c>
      <c r="G21" s="4"/>
      <c r="H21" s="4"/>
      <c r="I21" s="4"/>
      <c r="J21" s="4"/>
      <c r="K21" s="4"/>
      <c r="L21" s="5"/>
      <c r="M21" s="5"/>
      <c r="N21" s="5"/>
      <c r="O21" s="5"/>
      <c r="P21" s="15">
        <v>350</v>
      </c>
      <c r="Q21" s="5"/>
      <c r="R21" s="15">
        <f t="shared" si="3"/>
        <v>350</v>
      </c>
      <c r="S21" s="5">
        <v>150</v>
      </c>
      <c r="T21" s="15">
        <f t="shared" si="4"/>
        <v>200</v>
      </c>
      <c r="U21" s="4" t="s">
        <v>32</v>
      </c>
      <c r="V21" s="4" t="s">
        <v>32</v>
      </c>
      <c r="W21" s="4">
        <v>5</v>
      </c>
    </row>
    <row r="22" spans="1:23" ht="18" customHeight="1">
      <c r="A22">
        <f t="shared" si="2"/>
        <v>14</v>
      </c>
      <c r="B22" s="3" t="s">
        <v>791</v>
      </c>
      <c r="C22" s="3" t="s">
        <v>466</v>
      </c>
      <c r="D22" s="4">
        <v>16</v>
      </c>
      <c r="E22" s="4" t="s">
        <v>31</v>
      </c>
      <c r="F22" s="4"/>
      <c r="G22" s="4">
        <v>1</v>
      </c>
      <c r="H22" s="4"/>
      <c r="I22" s="4"/>
      <c r="J22" s="4"/>
      <c r="K22" s="4"/>
      <c r="L22" s="5"/>
      <c r="M22" s="5"/>
      <c r="N22" s="5"/>
      <c r="O22" s="5"/>
      <c r="P22" s="15">
        <v>350</v>
      </c>
      <c r="Q22" s="5"/>
      <c r="R22" s="15">
        <f t="shared" si="3"/>
        <v>350</v>
      </c>
      <c r="S22" s="5">
        <v>150</v>
      </c>
      <c r="T22" s="15">
        <f t="shared" si="4"/>
        <v>200</v>
      </c>
      <c r="U22" s="4" t="s">
        <v>32</v>
      </c>
      <c r="V22" s="4" t="s">
        <v>32</v>
      </c>
      <c r="W22" s="4">
        <v>6</v>
      </c>
    </row>
    <row r="23" spans="1:23" ht="18" customHeight="1">
      <c r="A23">
        <f t="shared" si="2"/>
        <v>15</v>
      </c>
      <c r="B23" s="3" t="s">
        <v>805</v>
      </c>
      <c r="C23" s="3" t="s">
        <v>806</v>
      </c>
      <c r="D23" s="4">
        <v>17</v>
      </c>
      <c r="E23" s="4" t="s">
        <v>31</v>
      </c>
      <c r="F23" s="4"/>
      <c r="G23" s="4">
        <v>1</v>
      </c>
      <c r="H23" s="4"/>
      <c r="I23" s="4"/>
      <c r="J23" s="4"/>
      <c r="K23" s="4"/>
      <c r="L23" s="5"/>
      <c r="M23" s="5"/>
      <c r="N23" s="5"/>
      <c r="O23" s="5"/>
      <c r="P23" s="15">
        <v>350</v>
      </c>
      <c r="Q23" s="5"/>
      <c r="R23" s="15">
        <f t="shared" si="3"/>
        <v>350</v>
      </c>
      <c r="S23" s="5">
        <v>150</v>
      </c>
      <c r="T23" s="15">
        <f t="shared" si="4"/>
        <v>200</v>
      </c>
      <c r="U23" s="4" t="s">
        <v>32</v>
      </c>
      <c r="V23" s="4" t="s">
        <v>32</v>
      </c>
      <c r="W23" s="4">
        <v>6</v>
      </c>
    </row>
    <row r="24" spans="1:23" ht="18" customHeight="1">
      <c r="A24">
        <f t="shared" si="2"/>
        <v>16</v>
      </c>
      <c r="B24" s="3" t="s">
        <v>794</v>
      </c>
      <c r="C24" s="3" t="s">
        <v>408</v>
      </c>
      <c r="D24" s="4">
        <v>20</v>
      </c>
      <c r="E24" s="4" t="s">
        <v>31</v>
      </c>
      <c r="F24" s="4"/>
      <c r="G24" s="4">
        <v>1</v>
      </c>
      <c r="H24" s="4"/>
      <c r="I24" s="4"/>
      <c r="J24" s="4"/>
      <c r="K24" s="4"/>
      <c r="L24" s="5"/>
      <c r="M24" s="5"/>
      <c r="N24" s="5"/>
      <c r="O24" s="5"/>
      <c r="P24" s="15">
        <v>350</v>
      </c>
      <c r="Q24" s="5"/>
      <c r="R24" s="15">
        <f t="shared" si="3"/>
        <v>350</v>
      </c>
      <c r="S24" s="5">
        <v>150</v>
      </c>
      <c r="T24" s="15">
        <f t="shared" si="4"/>
        <v>200</v>
      </c>
      <c r="U24" s="4" t="s">
        <v>32</v>
      </c>
      <c r="V24" s="4" t="s">
        <v>32</v>
      </c>
      <c r="W24" s="4">
        <v>6</v>
      </c>
    </row>
    <row r="25" spans="1:23" ht="18" customHeight="1">
      <c r="A25">
        <f>+A24+1</f>
        <v>17</v>
      </c>
      <c r="B25" s="3" t="s">
        <v>807</v>
      </c>
      <c r="C25" s="3" t="s">
        <v>677</v>
      </c>
      <c r="D25" s="4">
        <v>18</v>
      </c>
      <c r="E25" s="4" t="s">
        <v>31</v>
      </c>
      <c r="F25" s="4">
        <v>1</v>
      </c>
      <c r="G25" s="4"/>
      <c r="H25" s="4"/>
      <c r="I25" s="4"/>
      <c r="J25" s="4"/>
      <c r="K25" s="4"/>
      <c r="L25" s="5"/>
      <c r="M25" s="5"/>
      <c r="N25" s="5"/>
      <c r="O25" s="5"/>
      <c r="P25" s="15">
        <v>350</v>
      </c>
      <c r="Q25" s="5"/>
      <c r="R25" s="15">
        <f t="shared" si="3"/>
        <v>350</v>
      </c>
      <c r="S25" s="5">
        <v>150</v>
      </c>
      <c r="T25" s="15">
        <f t="shared" si="4"/>
        <v>200</v>
      </c>
      <c r="U25" s="4" t="s">
        <v>32</v>
      </c>
      <c r="V25" s="4" t="s">
        <v>32</v>
      </c>
      <c r="W25" s="4">
        <v>6</v>
      </c>
    </row>
    <row r="26" spans="1:23" ht="18" customHeight="1">
      <c r="A26">
        <f t="shared" si="2"/>
        <v>18</v>
      </c>
      <c r="B26" s="3" t="s">
        <v>787</v>
      </c>
      <c r="C26" s="3" t="s">
        <v>194</v>
      </c>
      <c r="D26" s="4">
        <v>16</v>
      </c>
      <c r="E26" s="4" t="s">
        <v>31</v>
      </c>
      <c r="F26" s="4"/>
      <c r="G26" s="4"/>
      <c r="H26" s="4">
        <v>1</v>
      </c>
      <c r="I26" s="4"/>
      <c r="J26" s="4"/>
      <c r="K26" s="4"/>
      <c r="L26" s="5"/>
      <c r="M26" s="5"/>
      <c r="N26" s="5"/>
      <c r="O26" s="5"/>
      <c r="P26" s="15">
        <v>350</v>
      </c>
      <c r="Q26" s="5"/>
      <c r="R26" s="15">
        <f>SUM(L26:Q26)</f>
        <v>350</v>
      </c>
      <c r="S26" s="5">
        <v>150</v>
      </c>
      <c r="T26" s="15">
        <f>+R26-S26</f>
        <v>200</v>
      </c>
      <c r="U26" s="4" t="s">
        <v>32</v>
      </c>
      <c r="V26" s="4" t="s">
        <v>32</v>
      </c>
      <c r="W26" s="4">
        <v>7</v>
      </c>
    </row>
    <row r="27" spans="1:23" ht="18" customHeight="1">
      <c r="A27">
        <f t="shared" si="2"/>
        <v>19</v>
      </c>
      <c r="B27" s="3" t="s">
        <v>808</v>
      </c>
      <c r="C27" s="3" t="s">
        <v>661</v>
      </c>
      <c r="D27" s="4">
        <v>16</v>
      </c>
      <c r="E27" s="6" t="s">
        <v>31</v>
      </c>
      <c r="F27" s="4">
        <v>1</v>
      </c>
      <c r="G27" s="4"/>
      <c r="H27" s="4"/>
      <c r="I27" s="4"/>
      <c r="J27" s="4"/>
      <c r="K27" s="4"/>
      <c r="L27" s="5"/>
      <c r="M27" s="5"/>
      <c r="N27" s="5"/>
      <c r="O27" s="5"/>
      <c r="P27" s="15">
        <v>350</v>
      </c>
      <c r="Q27" s="5"/>
      <c r="R27" s="15">
        <f>SUM(L27:Q27)</f>
        <v>350</v>
      </c>
      <c r="S27" s="5">
        <v>150</v>
      </c>
      <c r="T27" s="15">
        <f>+R27-S27</f>
        <v>200</v>
      </c>
      <c r="U27" s="4" t="s">
        <v>32</v>
      </c>
      <c r="V27" s="4" t="s">
        <v>32</v>
      </c>
      <c r="W27" s="4">
        <v>7</v>
      </c>
    </row>
    <row r="28" spans="1:23" ht="18" customHeight="1">
      <c r="A28">
        <f t="shared" si="2"/>
        <v>20</v>
      </c>
      <c r="B28" s="3" t="s">
        <v>805</v>
      </c>
      <c r="C28" s="3" t="s">
        <v>809</v>
      </c>
      <c r="D28" s="4">
        <v>17</v>
      </c>
      <c r="E28" s="4" t="s">
        <v>31</v>
      </c>
      <c r="F28" s="4"/>
      <c r="G28" s="4">
        <v>1</v>
      </c>
      <c r="H28" s="4"/>
      <c r="I28" s="4"/>
      <c r="J28" s="4"/>
      <c r="K28" s="4"/>
      <c r="L28" s="5"/>
      <c r="M28" s="5"/>
      <c r="N28" s="5"/>
      <c r="O28" s="5"/>
      <c r="P28" s="15">
        <v>350</v>
      </c>
      <c r="Q28" s="5"/>
      <c r="R28" s="15">
        <f t="shared" ref="R28:R29" si="5">SUM(L28:Q28)</f>
        <v>350</v>
      </c>
      <c r="S28" s="5">
        <v>150</v>
      </c>
      <c r="T28" s="15">
        <f t="shared" ref="T28:T29" si="6">+R28-S28</f>
        <v>200</v>
      </c>
      <c r="U28" s="4" t="s">
        <v>32</v>
      </c>
      <c r="V28" s="4" t="s">
        <v>32</v>
      </c>
      <c r="W28" s="4">
        <v>7</v>
      </c>
    </row>
    <row r="29" spans="1:23" ht="18" customHeight="1">
      <c r="A29">
        <f t="shared" si="2"/>
        <v>21</v>
      </c>
      <c r="B29" s="3" t="s">
        <v>810</v>
      </c>
      <c r="C29" s="3" t="s">
        <v>811</v>
      </c>
      <c r="D29" s="4">
        <v>13</v>
      </c>
      <c r="E29" s="6" t="s">
        <v>31</v>
      </c>
      <c r="F29" s="4">
        <v>1</v>
      </c>
      <c r="G29" s="4"/>
      <c r="H29" s="4"/>
      <c r="I29" s="4"/>
      <c r="J29" s="4"/>
      <c r="K29" s="4"/>
      <c r="L29" s="5"/>
      <c r="M29" s="5"/>
      <c r="N29" s="5"/>
      <c r="O29" s="5"/>
      <c r="P29" s="15">
        <v>350</v>
      </c>
      <c r="Q29" s="5"/>
      <c r="R29" s="15">
        <f t="shared" si="5"/>
        <v>350</v>
      </c>
      <c r="S29" s="5">
        <v>150</v>
      </c>
      <c r="T29" s="15">
        <f t="shared" si="6"/>
        <v>200</v>
      </c>
      <c r="U29" s="4" t="s">
        <v>32</v>
      </c>
      <c r="V29" s="4" t="s">
        <v>32</v>
      </c>
      <c r="W29" s="4">
        <v>7</v>
      </c>
    </row>
    <row r="30" spans="1:23" ht="18" customHeight="1">
      <c r="A30">
        <f t="shared" si="2"/>
        <v>22</v>
      </c>
      <c r="B30" s="3"/>
      <c r="C30" s="3"/>
      <c r="D30" s="4"/>
      <c r="E30" s="6"/>
      <c r="F30" s="4"/>
      <c r="G30" s="4"/>
      <c r="H30" s="4"/>
      <c r="I30" s="4"/>
      <c r="J30" s="4"/>
      <c r="K30" s="4"/>
      <c r="L30" s="5"/>
      <c r="M30" s="5"/>
      <c r="N30" s="5"/>
      <c r="O30" s="5"/>
      <c r="P30" s="15"/>
      <c r="Q30" s="5"/>
      <c r="R30" s="15"/>
      <c r="S30" s="5"/>
      <c r="T30" s="15">
        <f t="shared" si="1"/>
        <v>0</v>
      </c>
      <c r="U30" s="4"/>
      <c r="V30" s="4"/>
      <c r="W30" s="4"/>
    </row>
    <row r="31" spans="1:23" ht="15.75" customHeight="1">
      <c r="B31" s="106" t="s">
        <v>43</v>
      </c>
      <c r="C31" s="109" t="s">
        <v>41</v>
      </c>
      <c r="D31" s="110"/>
      <c r="E31" s="16" t="s">
        <v>18</v>
      </c>
      <c r="F31" s="25">
        <f t="shared" ref="F31:Q31" si="7">COUNT(F9:F30)</f>
        <v>7</v>
      </c>
      <c r="G31" s="25">
        <f t="shared" si="7"/>
        <v>6</v>
      </c>
      <c r="H31" s="25">
        <f t="shared" si="7"/>
        <v>7</v>
      </c>
      <c r="I31" s="25">
        <f t="shared" si="7"/>
        <v>1</v>
      </c>
      <c r="J31" s="25">
        <f t="shared" si="7"/>
        <v>0</v>
      </c>
      <c r="K31" s="25">
        <f t="shared" si="7"/>
        <v>0</v>
      </c>
      <c r="L31" s="25">
        <f t="shared" si="7"/>
        <v>0</v>
      </c>
      <c r="M31" s="25">
        <f t="shared" si="7"/>
        <v>1</v>
      </c>
      <c r="N31" s="25">
        <f t="shared" si="7"/>
        <v>2</v>
      </c>
      <c r="O31" s="25">
        <f t="shared" si="7"/>
        <v>6</v>
      </c>
      <c r="P31" s="25">
        <f t="shared" si="7"/>
        <v>21</v>
      </c>
      <c r="Q31" s="25">
        <f t="shared" si="7"/>
        <v>0</v>
      </c>
      <c r="R31" s="26"/>
      <c r="S31" s="25">
        <f>COUNT(S9:S30)</f>
        <v>21</v>
      </c>
      <c r="T31" s="27"/>
      <c r="U31" s="111" t="s">
        <v>43</v>
      </c>
      <c r="V31" s="112"/>
      <c r="W31" s="113"/>
    </row>
    <row r="32" spans="1:23">
      <c r="B32" s="107"/>
      <c r="C32" s="17" t="s">
        <v>42</v>
      </c>
      <c r="D32" s="20">
        <v>4</v>
      </c>
      <c r="E32" s="39">
        <v>7</v>
      </c>
      <c r="F32" s="109" t="s">
        <v>23</v>
      </c>
      <c r="G32" s="120"/>
      <c r="H32" s="120"/>
      <c r="I32" s="120"/>
      <c r="J32" s="120"/>
      <c r="K32" s="120"/>
      <c r="L32" s="28">
        <f t="shared" ref="L32:T32" si="8">SUM(L9:L30)</f>
        <v>0</v>
      </c>
      <c r="M32" s="28">
        <f t="shared" si="8"/>
        <v>150</v>
      </c>
      <c r="N32" s="28">
        <f t="shared" si="8"/>
        <v>100</v>
      </c>
      <c r="O32" s="28">
        <f t="shared" si="8"/>
        <v>120</v>
      </c>
      <c r="P32" s="28">
        <f t="shared" si="8"/>
        <v>7350</v>
      </c>
      <c r="Q32" s="28">
        <f t="shared" si="8"/>
        <v>0</v>
      </c>
      <c r="R32" s="28">
        <f t="shared" si="8"/>
        <v>7720</v>
      </c>
      <c r="S32" s="28">
        <f t="shared" si="8"/>
        <v>3300</v>
      </c>
      <c r="T32" s="28">
        <f t="shared" si="8"/>
        <v>4420</v>
      </c>
      <c r="U32" s="114"/>
      <c r="V32" s="115"/>
      <c r="W32" s="116"/>
    </row>
    <row r="33" spans="2:23">
      <c r="B33" s="107"/>
      <c r="C33" s="18" t="s">
        <v>35</v>
      </c>
      <c r="D33" s="21">
        <v>17</v>
      </c>
      <c r="E33" s="23" t="s">
        <v>31</v>
      </c>
      <c r="F33" s="121" t="s">
        <v>40</v>
      </c>
      <c r="G33" s="121"/>
      <c r="H33" s="121"/>
      <c r="I33" s="121"/>
      <c r="J33" s="122"/>
      <c r="K33" s="122"/>
      <c r="L33" s="29" t="s">
        <v>37</v>
      </c>
      <c r="M33" s="123">
        <v>41086</v>
      </c>
      <c r="N33" s="123"/>
      <c r="O33" s="25" t="s">
        <v>50</v>
      </c>
      <c r="P33" s="124" t="s">
        <v>812</v>
      </c>
      <c r="Q33" s="124"/>
      <c r="R33" s="32" t="s">
        <v>38</v>
      </c>
      <c r="S33" s="34">
        <v>3300</v>
      </c>
      <c r="T33" s="36">
        <f>+R32-S33</f>
        <v>4420</v>
      </c>
      <c r="U33" s="114"/>
      <c r="V33" s="115"/>
      <c r="W33" s="116"/>
    </row>
    <row r="34" spans="2:23">
      <c r="B34" s="108"/>
      <c r="C34" s="19" t="s">
        <v>16</v>
      </c>
      <c r="D34" s="38"/>
      <c r="E34" s="24">
        <v>14</v>
      </c>
      <c r="F34" s="125" t="s">
        <v>40</v>
      </c>
      <c r="G34" s="125"/>
      <c r="H34" s="125"/>
      <c r="I34" s="125"/>
      <c r="J34" s="125"/>
      <c r="K34" s="125"/>
      <c r="L34" s="30" t="s">
        <v>37</v>
      </c>
      <c r="M34" s="126"/>
      <c r="N34" s="126"/>
      <c r="O34" s="31" t="s">
        <v>50</v>
      </c>
      <c r="P34" s="131"/>
      <c r="Q34" s="131"/>
      <c r="R34" s="33" t="s">
        <v>38</v>
      </c>
      <c r="S34" s="35"/>
      <c r="T34" s="37">
        <f>+T33-S34</f>
        <v>4420</v>
      </c>
      <c r="U34" s="117"/>
      <c r="V34" s="118"/>
      <c r="W34" s="119"/>
    </row>
    <row r="35" spans="2:23">
      <c r="B35" s="102" t="s">
        <v>813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</row>
    <row r="36" spans="2:2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</row>
  </sheetData>
  <sheetProtection selectLockedCells="1"/>
  <mergeCells count="44">
    <mergeCell ref="B35:W36"/>
    <mergeCell ref="T7:T8"/>
    <mergeCell ref="B31:B34"/>
    <mergeCell ref="C31:D31"/>
    <mergeCell ref="U31:W34"/>
    <mergeCell ref="F32:K32"/>
    <mergeCell ref="F33:K33"/>
    <mergeCell ref="M33:N33"/>
    <mergeCell ref="P33:Q33"/>
    <mergeCell ref="F34:K34"/>
    <mergeCell ref="M34:N34"/>
    <mergeCell ref="P34:Q34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6" workbookViewId="0">
      <selection activeCell="T24" sqref="T24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814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/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815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818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816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/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817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302</v>
      </c>
      <c r="C9" s="3" t="s">
        <v>330</v>
      </c>
      <c r="D9" s="4">
        <v>26</v>
      </c>
      <c r="E9" s="4" t="s">
        <v>18</v>
      </c>
      <c r="F9" s="4"/>
      <c r="G9" s="4">
        <v>1</v>
      </c>
      <c r="H9" s="4"/>
      <c r="I9" s="4"/>
      <c r="J9" s="4"/>
      <c r="K9" s="4"/>
      <c r="L9" s="5"/>
      <c r="M9" s="5"/>
      <c r="N9" s="5">
        <v>50</v>
      </c>
      <c r="O9" s="5"/>
      <c r="P9" s="15"/>
      <c r="Q9" s="5"/>
      <c r="R9" s="15">
        <f t="shared" ref="R9:R28" si="0">SUM(L9:Q9)</f>
        <v>50</v>
      </c>
      <c r="S9" s="5"/>
      <c r="T9" s="15">
        <f t="shared" ref="T9:T28" si="1">+R9-S9</f>
        <v>50</v>
      </c>
      <c r="U9" s="4" t="s">
        <v>32</v>
      </c>
      <c r="V9" s="4" t="s">
        <v>32</v>
      </c>
      <c r="W9" s="4">
        <v>1</v>
      </c>
    </row>
    <row r="10" spans="1:24" ht="18" customHeight="1">
      <c r="A10">
        <f>+A9+1</f>
        <v>2</v>
      </c>
      <c r="B10" s="3" t="s">
        <v>302</v>
      </c>
      <c r="C10" s="3" t="s">
        <v>466</v>
      </c>
      <c r="D10" s="4">
        <v>22</v>
      </c>
      <c r="E10" s="4" t="s">
        <v>31</v>
      </c>
      <c r="F10" s="4">
        <v>1</v>
      </c>
      <c r="G10" s="4"/>
      <c r="H10" s="4"/>
      <c r="I10" s="4"/>
      <c r="J10" s="4"/>
      <c r="K10" s="4"/>
      <c r="L10" s="5"/>
      <c r="M10" s="5"/>
      <c r="N10" s="5">
        <v>50</v>
      </c>
      <c r="O10" s="5"/>
      <c r="P10" s="15"/>
      <c r="Q10" s="5"/>
      <c r="R10" s="15">
        <f t="shared" si="0"/>
        <v>50</v>
      </c>
      <c r="S10" s="5"/>
      <c r="T10" s="15">
        <f t="shared" si="1"/>
        <v>50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/>
      <c r="C11" s="3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  <c r="O11" s="5"/>
      <c r="P11" s="15"/>
      <c r="Q11" s="5"/>
      <c r="R11" s="15">
        <f t="shared" si="0"/>
        <v>0</v>
      </c>
      <c r="S11" s="5"/>
      <c r="T11" s="15">
        <f t="shared" si="1"/>
        <v>0</v>
      </c>
      <c r="U11" s="4"/>
      <c r="V11" s="4"/>
      <c r="W11" s="4"/>
    </row>
    <row r="12" spans="1:24" ht="18" customHeight="1">
      <c r="A12">
        <f>+A11+1</f>
        <v>4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15"/>
      <c r="Q12" s="5"/>
      <c r="R12" s="15">
        <f t="shared" si="0"/>
        <v>0</v>
      </c>
      <c r="S12" s="5"/>
      <c r="T12" s="15">
        <f t="shared" si="1"/>
        <v>0</v>
      </c>
      <c r="U12" s="4"/>
      <c r="V12" s="4"/>
      <c r="W12" s="4"/>
      <c r="X12" s="2"/>
    </row>
    <row r="13" spans="1:24" ht="18" customHeight="1">
      <c r="A13">
        <f t="shared" ref="A13:A28" si="2">+A12+1</f>
        <v>5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/>
      <c r="R13" s="15">
        <f t="shared" si="0"/>
        <v>0</v>
      </c>
      <c r="S13" s="5"/>
      <c r="T13" s="15">
        <f t="shared" si="1"/>
        <v>0</v>
      </c>
      <c r="U13" s="4"/>
      <c r="V13" s="4"/>
      <c r="W13" s="4"/>
    </row>
    <row r="14" spans="1:24" ht="18" customHeight="1">
      <c r="A14">
        <f t="shared" si="2"/>
        <v>6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1</v>
      </c>
      <c r="G29" s="25">
        <f t="shared" si="3"/>
        <v>1</v>
      </c>
      <c r="H29" s="25">
        <f t="shared" si="3"/>
        <v>0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2</v>
      </c>
      <c r="O29" s="25">
        <f t="shared" si="3"/>
        <v>0</v>
      </c>
      <c r="P29" s="25">
        <f t="shared" si="3"/>
        <v>0</v>
      </c>
      <c r="Q29" s="25">
        <f t="shared" si="3"/>
        <v>0</v>
      </c>
      <c r="R29" s="26"/>
      <c r="S29" s="25">
        <f>COUNT(S9:S28)</f>
        <v>0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2</v>
      </c>
      <c r="E30" s="39">
        <v>1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100</v>
      </c>
      <c r="O30" s="28">
        <f t="shared" si="4"/>
        <v>0</v>
      </c>
      <c r="P30" s="28">
        <f t="shared" si="4"/>
        <v>0</v>
      </c>
      <c r="Q30" s="28">
        <f t="shared" si="4"/>
        <v>0</v>
      </c>
      <c r="R30" s="28">
        <f t="shared" si="4"/>
        <v>100</v>
      </c>
      <c r="S30" s="28">
        <f t="shared" si="4"/>
        <v>0</v>
      </c>
      <c r="T30" s="28">
        <f t="shared" si="4"/>
        <v>100</v>
      </c>
      <c r="U30" s="114"/>
      <c r="V30" s="115"/>
      <c r="W30" s="116"/>
    </row>
    <row r="31" spans="1:23">
      <c r="B31" s="107"/>
      <c r="C31" s="18" t="s">
        <v>35</v>
      </c>
      <c r="D31" s="21"/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41080</v>
      </c>
      <c r="N31" s="123"/>
      <c r="O31" s="25" t="s">
        <v>50</v>
      </c>
      <c r="P31" s="124" t="s">
        <v>819</v>
      </c>
      <c r="Q31" s="124"/>
      <c r="R31" s="32" t="s">
        <v>38</v>
      </c>
      <c r="S31" s="34">
        <v>100</v>
      </c>
      <c r="T31" s="36">
        <f>+R30-S31</f>
        <v>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1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0</v>
      </c>
      <c r="U32" s="117"/>
      <c r="V32" s="118"/>
      <c r="W32" s="119"/>
    </row>
    <row r="33" spans="2:23">
      <c r="B33" s="102" t="s">
        <v>1135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0" workbookViewId="0">
      <selection activeCell="Q17" sqref="Q17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1132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/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1153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1067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1068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1154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/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1069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61" t="s">
        <v>1070</v>
      </c>
      <c r="C9" s="61" t="s">
        <v>458</v>
      </c>
      <c r="D9" s="97">
        <v>14</v>
      </c>
      <c r="E9" s="97" t="s">
        <v>31</v>
      </c>
      <c r="F9" s="97">
        <v>1</v>
      </c>
      <c r="G9" s="97"/>
      <c r="H9" s="97"/>
      <c r="I9" s="97"/>
      <c r="J9" s="97"/>
      <c r="K9" s="97"/>
      <c r="L9" s="98"/>
      <c r="M9" s="98"/>
      <c r="N9" s="98"/>
      <c r="O9" s="98"/>
      <c r="P9" s="99"/>
      <c r="Q9" s="98">
        <v>16</v>
      </c>
      <c r="R9" s="99">
        <f t="shared" ref="R9:R13" si="0">SUM(L9:Q9)</f>
        <v>16</v>
      </c>
      <c r="S9" s="98"/>
      <c r="T9" s="99">
        <f t="shared" ref="T9:T13" si="1">+R9-S9</f>
        <v>16</v>
      </c>
      <c r="U9" s="97" t="s">
        <v>32</v>
      </c>
      <c r="V9" s="97" t="s">
        <v>32</v>
      </c>
      <c r="W9" s="97" t="s">
        <v>168</v>
      </c>
    </row>
    <row r="10" spans="1:24" ht="18" customHeight="1">
      <c r="A10">
        <f>+A9+1</f>
        <v>2</v>
      </c>
      <c r="B10" s="61" t="s">
        <v>597</v>
      </c>
      <c r="C10" s="61" t="s">
        <v>1151</v>
      </c>
      <c r="D10" s="97">
        <v>15</v>
      </c>
      <c r="E10" s="97" t="s">
        <v>31</v>
      </c>
      <c r="F10" s="97"/>
      <c r="G10" s="97"/>
      <c r="H10" s="97"/>
      <c r="I10" s="97"/>
      <c r="J10" s="97"/>
      <c r="K10" s="97"/>
      <c r="L10" s="98"/>
      <c r="M10" s="98"/>
      <c r="N10" s="98"/>
      <c r="O10" s="98"/>
      <c r="P10" s="99"/>
      <c r="Q10" s="98"/>
      <c r="R10" s="99">
        <f t="shared" si="0"/>
        <v>0</v>
      </c>
      <c r="S10" s="98"/>
      <c r="T10" s="99">
        <f t="shared" si="1"/>
        <v>0</v>
      </c>
      <c r="U10" s="97" t="s">
        <v>32</v>
      </c>
      <c r="V10" s="97" t="s">
        <v>32</v>
      </c>
      <c r="W10" s="97" t="s">
        <v>168</v>
      </c>
    </row>
    <row r="11" spans="1:24" ht="18" customHeight="1">
      <c r="A11">
        <f>+A10+1</f>
        <v>3</v>
      </c>
      <c r="B11" s="61" t="s">
        <v>1152</v>
      </c>
      <c r="C11" s="61" t="s">
        <v>216</v>
      </c>
      <c r="D11" s="97">
        <v>13</v>
      </c>
      <c r="E11" s="97" t="s">
        <v>31</v>
      </c>
      <c r="F11" s="97"/>
      <c r="G11" s="97"/>
      <c r="H11" s="97">
        <v>1</v>
      </c>
      <c r="I11" s="97"/>
      <c r="J11" s="97"/>
      <c r="K11" s="97"/>
      <c r="L11" s="98"/>
      <c r="M11" s="98"/>
      <c r="N11" s="98"/>
      <c r="O11" s="98"/>
      <c r="P11" s="99"/>
      <c r="Q11" s="98">
        <v>16</v>
      </c>
      <c r="R11" s="99">
        <f t="shared" si="0"/>
        <v>16</v>
      </c>
      <c r="S11" s="98"/>
      <c r="T11" s="99">
        <f t="shared" si="1"/>
        <v>16</v>
      </c>
      <c r="U11" s="97" t="s">
        <v>32</v>
      </c>
      <c r="V11" s="97" t="s">
        <v>32</v>
      </c>
      <c r="W11" s="97" t="s">
        <v>168</v>
      </c>
    </row>
    <row r="12" spans="1:24" ht="18" customHeight="1">
      <c r="A12">
        <f>+A11+1</f>
        <v>4</v>
      </c>
      <c r="B12" s="61" t="s">
        <v>810</v>
      </c>
      <c r="C12" s="61" t="s">
        <v>1133</v>
      </c>
      <c r="D12" s="97" t="s">
        <v>1155</v>
      </c>
      <c r="E12" s="97" t="s">
        <v>31</v>
      </c>
      <c r="F12" s="97"/>
      <c r="G12" s="97"/>
      <c r="H12" s="97"/>
      <c r="I12" s="97"/>
      <c r="J12" s="97">
        <v>1</v>
      </c>
      <c r="K12" s="97"/>
      <c r="L12" s="98"/>
      <c r="M12" s="98"/>
      <c r="N12" s="98"/>
      <c r="O12" s="98"/>
      <c r="P12" s="99"/>
      <c r="Q12" s="98">
        <v>150</v>
      </c>
      <c r="R12" s="99">
        <f t="shared" si="0"/>
        <v>150</v>
      </c>
      <c r="S12" s="98"/>
      <c r="T12" s="99">
        <f t="shared" si="1"/>
        <v>150</v>
      </c>
      <c r="U12" s="97" t="s">
        <v>32</v>
      </c>
      <c r="V12" s="97"/>
      <c r="W12" s="97" t="s">
        <v>168</v>
      </c>
      <c r="X12" s="2"/>
    </row>
    <row r="13" spans="1:24" ht="18" customHeight="1">
      <c r="A13">
        <f t="shared" ref="A13:A28" si="2">+A12+1</f>
        <v>5</v>
      </c>
      <c r="B13" s="61" t="s">
        <v>810</v>
      </c>
      <c r="C13" s="61" t="s">
        <v>1134</v>
      </c>
      <c r="D13" s="97">
        <v>17</v>
      </c>
      <c r="E13" s="97" t="s">
        <v>31</v>
      </c>
      <c r="F13" s="97"/>
      <c r="G13" s="97"/>
      <c r="H13" s="97"/>
      <c r="I13" s="97">
        <v>1</v>
      </c>
      <c r="J13" s="97"/>
      <c r="K13" s="97"/>
      <c r="L13" s="98"/>
      <c r="M13" s="98"/>
      <c r="N13" s="98"/>
      <c r="O13" s="98"/>
      <c r="P13" s="99"/>
      <c r="Q13" s="98">
        <v>150</v>
      </c>
      <c r="R13" s="99">
        <f t="shared" si="0"/>
        <v>150</v>
      </c>
      <c r="S13" s="98"/>
      <c r="T13" s="99">
        <f t="shared" si="1"/>
        <v>150</v>
      </c>
      <c r="U13" s="97" t="s">
        <v>32</v>
      </c>
      <c r="V13" s="97" t="s">
        <v>32</v>
      </c>
      <c r="W13" s="97" t="s">
        <v>168</v>
      </c>
    </row>
    <row r="14" spans="1:24" ht="18" customHeight="1">
      <c r="A14">
        <f t="shared" si="2"/>
        <v>6</v>
      </c>
      <c r="B14" s="61"/>
      <c r="C14" s="61"/>
      <c r="D14" s="97"/>
      <c r="E14" s="97"/>
      <c r="F14" s="97"/>
      <c r="G14" s="97"/>
      <c r="H14" s="97"/>
      <c r="I14" s="97"/>
      <c r="J14" s="97"/>
      <c r="K14" s="97"/>
      <c r="L14" s="98"/>
      <c r="M14" s="98"/>
      <c r="N14" s="98"/>
      <c r="O14" s="98"/>
      <c r="P14" s="99"/>
      <c r="Q14" s="98"/>
      <c r="R14" s="99"/>
      <c r="S14" s="98"/>
      <c r="T14" s="99"/>
      <c r="U14" s="97"/>
      <c r="V14" s="97"/>
      <c r="W14" s="97"/>
    </row>
    <row r="15" spans="1:24" ht="18" customHeight="1">
      <c r="A15">
        <f t="shared" si="2"/>
        <v>7</v>
      </c>
      <c r="B15" s="61"/>
      <c r="C15" s="61"/>
      <c r="D15" s="97"/>
      <c r="E15" s="97"/>
      <c r="F15" s="97"/>
      <c r="G15" s="97"/>
      <c r="H15" s="97"/>
      <c r="I15" s="97"/>
      <c r="J15" s="97"/>
      <c r="K15" s="97"/>
      <c r="L15" s="98"/>
      <c r="M15" s="98"/>
      <c r="N15" s="98"/>
      <c r="O15" s="98"/>
      <c r="P15" s="99"/>
      <c r="Q15" s="98"/>
      <c r="R15" s="99"/>
      <c r="S15" s="98"/>
      <c r="T15" s="99"/>
      <c r="U15" s="97"/>
      <c r="V15" s="97"/>
      <c r="W15" s="97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/>
      <c r="S16" s="5"/>
      <c r="T16" s="15"/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/>
      <c r="S17" s="5"/>
      <c r="T17" s="15"/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/>
      <c r="S18" s="5"/>
      <c r="T18" s="15"/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/>
      <c r="S19" s="5"/>
      <c r="T19" s="15"/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/>
      <c r="S20" s="5"/>
      <c r="T20" s="15"/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/>
      <c r="S21" s="5"/>
      <c r="T21" s="15"/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/>
      <c r="S22" s="5"/>
      <c r="T22" s="15"/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/>
      <c r="S23" s="5"/>
      <c r="T23" s="15"/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/>
      <c r="S24" s="5"/>
      <c r="T24" s="15"/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/>
      <c r="S25" s="5"/>
      <c r="T25" s="15"/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/>
      <c r="S26" s="5"/>
      <c r="T26" s="15"/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/>
      <c r="S27" s="5"/>
      <c r="T27" s="15"/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/>
      <c r="S28" s="5"/>
      <c r="T28" s="15"/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1</v>
      </c>
      <c r="G29" s="25">
        <f t="shared" si="3"/>
        <v>0</v>
      </c>
      <c r="H29" s="25">
        <f t="shared" si="3"/>
        <v>1</v>
      </c>
      <c r="I29" s="25">
        <f t="shared" si="3"/>
        <v>1</v>
      </c>
      <c r="J29" s="25">
        <f t="shared" si="3"/>
        <v>1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0</v>
      </c>
      <c r="Q29" s="25">
        <f t="shared" si="3"/>
        <v>4</v>
      </c>
      <c r="R29" s="26"/>
      <c r="S29" s="25">
        <f>COUNT(S9:S28)</f>
        <v>0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1</v>
      </c>
      <c r="E30" s="39"/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0</v>
      </c>
      <c r="Q30" s="28">
        <f t="shared" si="4"/>
        <v>332</v>
      </c>
      <c r="R30" s="28">
        <f t="shared" si="4"/>
        <v>332</v>
      </c>
      <c r="S30" s="28">
        <f t="shared" si="4"/>
        <v>0</v>
      </c>
      <c r="T30" s="28">
        <f t="shared" si="4"/>
        <v>332</v>
      </c>
      <c r="U30" s="114"/>
      <c r="V30" s="115"/>
      <c r="W30" s="116"/>
    </row>
    <row r="31" spans="1:23">
      <c r="B31" s="107"/>
      <c r="C31" s="18" t="s">
        <v>35</v>
      </c>
      <c r="D31" s="21">
        <v>4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/>
      <c r="N31" s="123"/>
      <c r="O31" s="25" t="s">
        <v>50</v>
      </c>
      <c r="P31" s="124"/>
      <c r="Q31" s="124"/>
      <c r="R31" s="32" t="s">
        <v>38</v>
      </c>
      <c r="S31" s="44"/>
      <c r="T31" s="36">
        <f>+R30-S31</f>
        <v>332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5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332</v>
      </c>
      <c r="U32" s="117"/>
      <c r="V32" s="118"/>
      <c r="W32" s="119"/>
    </row>
    <row r="33" spans="2:23">
      <c r="B33" s="102" t="s">
        <v>1173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1:C1"/>
    <mergeCell ref="D1:Q1"/>
    <mergeCell ref="R1:W1"/>
    <mergeCell ref="C2:K2"/>
    <mergeCell ref="L2:O2"/>
    <mergeCell ref="P2:W2"/>
    <mergeCell ref="C3:K3"/>
    <mergeCell ref="L3:O3"/>
    <mergeCell ref="P3:W3"/>
    <mergeCell ref="C4:K4"/>
    <mergeCell ref="L4:O4"/>
    <mergeCell ref="P4:W4"/>
    <mergeCell ref="C5:K5"/>
    <mergeCell ref="L5:O5"/>
    <mergeCell ref="P5:W5"/>
    <mergeCell ref="B6:B8"/>
    <mergeCell ref="C6:C8"/>
    <mergeCell ref="D6:D8"/>
    <mergeCell ref="E6:E8"/>
    <mergeCell ref="F6:K6"/>
    <mergeCell ref="L6:O6"/>
    <mergeCell ref="P6:T6"/>
    <mergeCell ref="U6:V6"/>
    <mergeCell ref="F7:F8"/>
    <mergeCell ref="G7:G8"/>
    <mergeCell ref="H7:H8"/>
    <mergeCell ref="I7:I8"/>
    <mergeCell ref="J7:J8"/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K7:K8"/>
    <mergeCell ref="Q7:Q8"/>
    <mergeCell ref="R7:R8"/>
    <mergeCell ref="S7:S8"/>
    <mergeCell ref="P32:Q3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0" workbookViewId="0">
      <selection activeCell="R30" sqref="R30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76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77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81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78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79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82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80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107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83</v>
      </c>
      <c r="C9" s="3" t="s">
        <v>84</v>
      </c>
      <c r="D9" s="4">
        <v>38</v>
      </c>
      <c r="E9" s="4" t="s">
        <v>18</v>
      </c>
      <c r="F9" s="4"/>
      <c r="G9" s="4"/>
      <c r="H9" s="4"/>
      <c r="I9" s="4">
        <v>1</v>
      </c>
      <c r="J9" s="4"/>
      <c r="K9" s="4"/>
      <c r="L9" s="5"/>
      <c r="M9" s="5"/>
      <c r="N9" s="5">
        <v>50</v>
      </c>
      <c r="O9" s="5"/>
      <c r="P9" s="15">
        <v>350</v>
      </c>
      <c r="Q9" s="5"/>
      <c r="R9" s="15">
        <f t="shared" ref="R9:R28" si="0">SUM(L9:Q9)</f>
        <v>400</v>
      </c>
      <c r="S9" s="5">
        <v>150</v>
      </c>
      <c r="T9" s="15">
        <f t="shared" ref="T9:T28" si="1">+R9-S9</f>
        <v>250</v>
      </c>
      <c r="U9" s="4" t="s">
        <v>32</v>
      </c>
      <c r="V9" s="4" t="s">
        <v>32</v>
      </c>
      <c r="W9" s="4">
        <v>1</v>
      </c>
    </row>
    <row r="10" spans="1:24" ht="18" customHeight="1">
      <c r="A10">
        <f>+A9+1</f>
        <v>2</v>
      </c>
      <c r="B10" s="61" t="s">
        <v>83</v>
      </c>
      <c r="C10" s="61" t="s">
        <v>85</v>
      </c>
      <c r="D10" s="97">
        <v>10</v>
      </c>
      <c r="E10" s="97" t="s">
        <v>18</v>
      </c>
      <c r="F10" s="97">
        <v>1</v>
      </c>
      <c r="G10" s="97"/>
      <c r="H10" s="97"/>
      <c r="I10" s="97"/>
      <c r="J10" s="97"/>
      <c r="K10" s="97"/>
      <c r="L10" s="98"/>
      <c r="M10" s="98"/>
      <c r="N10" s="98">
        <v>50</v>
      </c>
      <c r="O10" s="98"/>
      <c r="P10" s="99">
        <v>250</v>
      </c>
      <c r="Q10" s="98"/>
      <c r="R10" s="99">
        <f t="shared" ref="R10:R24" si="2">SUM(L10:Q10)</f>
        <v>300</v>
      </c>
      <c r="S10" s="98">
        <v>150</v>
      </c>
      <c r="T10" s="99">
        <f t="shared" ref="T10:T24" si="3">+R10-S10</f>
        <v>150</v>
      </c>
      <c r="U10" s="97" t="s">
        <v>32</v>
      </c>
      <c r="V10" s="97" t="s">
        <v>32</v>
      </c>
      <c r="W10" s="97">
        <v>1</v>
      </c>
    </row>
    <row r="11" spans="1:24" ht="18" customHeight="1">
      <c r="A11">
        <f>+A10+1</f>
        <v>3</v>
      </c>
      <c r="B11" s="61" t="s">
        <v>86</v>
      </c>
      <c r="C11" s="61" t="s">
        <v>87</v>
      </c>
      <c r="D11" s="97">
        <v>17</v>
      </c>
      <c r="E11" s="97" t="s">
        <v>18</v>
      </c>
      <c r="F11" s="97"/>
      <c r="G11" s="97"/>
      <c r="H11" s="97">
        <v>1</v>
      </c>
      <c r="I11" s="97"/>
      <c r="J11" s="97"/>
      <c r="K11" s="97"/>
      <c r="L11" s="98"/>
      <c r="M11" s="98"/>
      <c r="N11" s="98"/>
      <c r="O11" s="98"/>
      <c r="P11" s="99">
        <v>350</v>
      </c>
      <c r="Q11" s="98"/>
      <c r="R11" s="99">
        <f t="shared" si="2"/>
        <v>350</v>
      </c>
      <c r="S11" s="98">
        <v>150</v>
      </c>
      <c r="T11" s="99">
        <f t="shared" si="3"/>
        <v>200</v>
      </c>
      <c r="U11" s="97" t="s">
        <v>32</v>
      </c>
      <c r="V11" s="97" t="s">
        <v>32</v>
      </c>
      <c r="W11" s="97">
        <v>4</v>
      </c>
    </row>
    <row r="12" spans="1:24" ht="18" customHeight="1">
      <c r="A12">
        <f>+A11+1</f>
        <v>4</v>
      </c>
      <c r="B12" s="61" t="s">
        <v>88</v>
      </c>
      <c r="C12" s="61" t="s">
        <v>89</v>
      </c>
      <c r="D12" s="97">
        <v>15</v>
      </c>
      <c r="E12" s="97" t="s">
        <v>18</v>
      </c>
      <c r="F12" s="97">
        <v>1</v>
      </c>
      <c r="G12" s="97"/>
      <c r="H12" s="97"/>
      <c r="I12" s="97"/>
      <c r="J12" s="97"/>
      <c r="K12" s="97"/>
      <c r="L12" s="98"/>
      <c r="M12" s="98"/>
      <c r="N12" s="98"/>
      <c r="O12" s="98"/>
      <c r="P12" s="99">
        <v>350</v>
      </c>
      <c r="Q12" s="98"/>
      <c r="R12" s="99">
        <f t="shared" si="2"/>
        <v>350</v>
      </c>
      <c r="S12" s="98">
        <v>150</v>
      </c>
      <c r="T12" s="99">
        <f t="shared" si="3"/>
        <v>200</v>
      </c>
      <c r="U12" s="97" t="s">
        <v>32</v>
      </c>
      <c r="V12" s="97" t="s">
        <v>32</v>
      </c>
      <c r="W12" s="97">
        <v>4</v>
      </c>
      <c r="X12" s="2"/>
    </row>
    <row r="13" spans="1:24" ht="18" customHeight="1">
      <c r="A13">
        <f t="shared" ref="A13:A28" si="4">+A12+1</f>
        <v>5</v>
      </c>
      <c r="B13" s="61" t="s">
        <v>1161</v>
      </c>
      <c r="C13" s="61" t="s">
        <v>347</v>
      </c>
      <c r="D13" s="97">
        <v>51</v>
      </c>
      <c r="E13" s="97" t="s">
        <v>18</v>
      </c>
      <c r="F13" s="97"/>
      <c r="G13" s="97"/>
      <c r="H13" s="97">
        <v>1</v>
      </c>
      <c r="I13" s="97"/>
      <c r="J13" s="97"/>
      <c r="K13" s="97"/>
      <c r="L13" s="98"/>
      <c r="M13" s="98"/>
      <c r="N13" s="98"/>
      <c r="O13" s="98"/>
      <c r="P13" s="99">
        <v>350</v>
      </c>
      <c r="Q13" s="98"/>
      <c r="R13" s="99">
        <f t="shared" si="2"/>
        <v>350</v>
      </c>
      <c r="S13" s="98">
        <v>150</v>
      </c>
      <c r="T13" s="99">
        <f t="shared" si="3"/>
        <v>200</v>
      </c>
      <c r="U13" s="97" t="s">
        <v>32</v>
      </c>
      <c r="V13" s="97" t="s">
        <v>32</v>
      </c>
      <c r="W13" s="97">
        <v>4</v>
      </c>
    </row>
    <row r="14" spans="1:24" ht="18" customHeight="1">
      <c r="A14">
        <f t="shared" si="4"/>
        <v>6</v>
      </c>
      <c r="B14" s="61" t="s">
        <v>105</v>
      </c>
      <c r="C14" s="61" t="s">
        <v>106</v>
      </c>
      <c r="D14" s="97">
        <v>15</v>
      </c>
      <c r="E14" s="97" t="s">
        <v>18</v>
      </c>
      <c r="F14" s="97">
        <v>1</v>
      </c>
      <c r="G14" s="97"/>
      <c r="H14" s="97"/>
      <c r="I14" s="97"/>
      <c r="J14" s="97"/>
      <c r="K14" s="97"/>
      <c r="L14" s="98"/>
      <c r="M14" s="98"/>
      <c r="N14" s="98"/>
      <c r="O14" s="98"/>
      <c r="P14" s="99">
        <v>350</v>
      </c>
      <c r="Q14" s="98"/>
      <c r="R14" s="99">
        <f t="shared" si="2"/>
        <v>350</v>
      </c>
      <c r="S14" s="98">
        <v>150</v>
      </c>
      <c r="T14" s="99">
        <f t="shared" si="3"/>
        <v>200</v>
      </c>
      <c r="U14" s="97" t="s">
        <v>32</v>
      </c>
      <c r="V14" s="97" t="s">
        <v>32</v>
      </c>
      <c r="W14" s="97">
        <v>4</v>
      </c>
    </row>
    <row r="15" spans="1:24" ht="18" customHeight="1">
      <c r="A15">
        <f t="shared" si="4"/>
        <v>7</v>
      </c>
      <c r="B15" s="61" t="s">
        <v>83</v>
      </c>
      <c r="C15" s="61" t="s">
        <v>92</v>
      </c>
      <c r="D15" s="97">
        <v>34</v>
      </c>
      <c r="E15" s="97" t="s">
        <v>31</v>
      </c>
      <c r="F15" s="97"/>
      <c r="G15" s="97"/>
      <c r="H15" s="97">
        <v>1</v>
      </c>
      <c r="I15" s="97"/>
      <c r="J15" s="97"/>
      <c r="K15" s="97"/>
      <c r="L15" s="98">
        <v>40</v>
      </c>
      <c r="M15" s="98"/>
      <c r="N15" s="98"/>
      <c r="O15" s="98"/>
      <c r="P15" s="99">
        <v>350</v>
      </c>
      <c r="Q15" s="98"/>
      <c r="R15" s="99">
        <f t="shared" si="2"/>
        <v>390</v>
      </c>
      <c r="S15" s="98">
        <v>150</v>
      </c>
      <c r="T15" s="99">
        <f t="shared" si="3"/>
        <v>240</v>
      </c>
      <c r="U15" s="97" t="s">
        <v>32</v>
      </c>
      <c r="V15" s="97" t="s">
        <v>32</v>
      </c>
      <c r="W15" s="97">
        <v>2</v>
      </c>
    </row>
    <row r="16" spans="1:24" ht="18" customHeight="1">
      <c r="A16">
        <f t="shared" si="4"/>
        <v>8</v>
      </c>
      <c r="B16" s="61" t="s">
        <v>83</v>
      </c>
      <c r="C16" s="61" t="s">
        <v>93</v>
      </c>
      <c r="D16" s="97">
        <v>5</v>
      </c>
      <c r="E16" s="97" t="s">
        <v>31</v>
      </c>
      <c r="F16" s="97"/>
      <c r="G16" s="97"/>
      <c r="H16" s="97"/>
      <c r="I16" s="97"/>
      <c r="J16" s="97"/>
      <c r="K16" s="97"/>
      <c r="L16" s="98"/>
      <c r="M16" s="98"/>
      <c r="N16" s="98"/>
      <c r="O16" s="98"/>
      <c r="P16" s="99">
        <v>250</v>
      </c>
      <c r="Q16" s="98"/>
      <c r="R16" s="99">
        <f t="shared" si="2"/>
        <v>250</v>
      </c>
      <c r="S16" s="98">
        <v>150</v>
      </c>
      <c r="T16" s="99">
        <f t="shared" si="3"/>
        <v>100</v>
      </c>
      <c r="U16" s="97" t="s">
        <v>32</v>
      </c>
      <c r="V16" s="97" t="s">
        <v>32</v>
      </c>
      <c r="W16" s="97">
        <v>2</v>
      </c>
    </row>
    <row r="17" spans="1:23" ht="18" customHeight="1">
      <c r="A17">
        <f t="shared" si="4"/>
        <v>9</v>
      </c>
      <c r="B17" s="61" t="s">
        <v>94</v>
      </c>
      <c r="C17" s="61" t="s">
        <v>95</v>
      </c>
      <c r="D17" s="97">
        <v>15</v>
      </c>
      <c r="E17" s="97" t="s">
        <v>31</v>
      </c>
      <c r="F17" s="97"/>
      <c r="G17" s="97"/>
      <c r="H17" s="97">
        <v>1</v>
      </c>
      <c r="I17" s="97"/>
      <c r="J17" s="97"/>
      <c r="K17" s="97"/>
      <c r="L17" s="98"/>
      <c r="M17" s="98"/>
      <c r="N17" s="98"/>
      <c r="O17" s="98"/>
      <c r="P17" s="99">
        <v>350</v>
      </c>
      <c r="Q17" s="98"/>
      <c r="R17" s="99">
        <f t="shared" si="2"/>
        <v>350</v>
      </c>
      <c r="S17" s="98">
        <v>150</v>
      </c>
      <c r="T17" s="99">
        <f t="shared" si="3"/>
        <v>200</v>
      </c>
      <c r="U17" s="97" t="s">
        <v>32</v>
      </c>
      <c r="V17" s="97" t="s">
        <v>32</v>
      </c>
      <c r="W17" s="97">
        <v>2</v>
      </c>
    </row>
    <row r="18" spans="1:23" ht="18" customHeight="1">
      <c r="A18">
        <f t="shared" si="4"/>
        <v>10</v>
      </c>
      <c r="B18" s="61" t="s">
        <v>96</v>
      </c>
      <c r="C18" s="61" t="s">
        <v>97</v>
      </c>
      <c r="D18" s="97">
        <v>15</v>
      </c>
      <c r="E18" s="97" t="s">
        <v>31</v>
      </c>
      <c r="F18" s="97"/>
      <c r="G18" s="97"/>
      <c r="H18" s="97">
        <v>1</v>
      </c>
      <c r="I18" s="97"/>
      <c r="J18" s="97"/>
      <c r="K18" s="97"/>
      <c r="L18" s="98"/>
      <c r="M18" s="98"/>
      <c r="N18" s="98"/>
      <c r="O18" s="98"/>
      <c r="P18" s="99">
        <v>350</v>
      </c>
      <c r="Q18" s="98"/>
      <c r="R18" s="99">
        <f t="shared" si="2"/>
        <v>350</v>
      </c>
      <c r="S18" s="98">
        <v>150</v>
      </c>
      <c r="T18" s="99">
        <f t="shared" si="3"/>
        <v>200</v>
      </c>
      <c r="U18" s="97" t="s">
        <v>32</v>
      </c>
      <c r="V18" s="97" t="s">
        <v>32</v>
      </c>
      <c r="W18" s="97">
        <v>2</v>
      </c>
    </row>
    <row r="19" spans="1:23" ht="18" customHeight="1">
      <c r="A19">
        <f t="shared" si="4"/>
        <v>11</v>
      </c>
      <c r="B19" s="61" t="s">
        <v>98</v>
      </c>
      <c r="C19" s="61" t="s">
        <v>99</v>
      </c>
      <c r="D19" s="97">
        <v>43</v>
      </c>
      <c r="E19" s="97" t="s">
        <v>31</v>
      </c>
      <c r="F19" s="97"/>
      <c r="G19" s="97"/>
      <c r="H19" s="97"/>
      <c r="I19" s="97">
        <v>1</v>
      </c>
      <c r="J19" s="97"/>
      <c r="K19" s="97"/>
      <c r="L19" s="98">
        <v>40</v>
      </c>
      <c r="M19" s="98"/>
      <c r="N19" s="98"/>
      <c r="O19" s="98"/>
      <c r="P19" s="99">
        <v>350</v>
      </c>
      <c r="Q19" s="98"/>
      <c r="R19" s="99">
        <f t="shared" si="2"/>
        <v>390</v>
      </c>
      <c r="S19" s="98">
        <v>150</v>
      </c>
      <c r="T19" s="99">
        <f t="shared" si="3"/>
        <v>240</v>
      </c>
      <c r="U19" s="97" t="s">
        <v>32</v>
      </c>
      <c r="V19" s="97" t="s">
        <v>32</v>
      </c>
      <c r="W19" s="97">
        <v>3</v>
      </c>
    </row>
    <row r="20" spans="1:23" ht="18" customHeight="1">
      <c r="A20">
        <f t="shared" si="4"/>
        <v>12</v>
      </c>
      <c r="B20" s="61" t="s">
        <v>98</v>
      </c>
      <c r="C20" s="61" t="s">
        <v>100</v>
      </c>
      <c r="D20" s="97">
        <v>15</v>
      </c>
      <c r="E20" s="97" t="s">
        <v>31</v>
      </c>
      <c r="F20" s="97">
        <v>1</v>
      </c>
      <c r="G20" s="97"/>
      <c r="H20" s="97"/>
      <c r="I20" s="97"/>
      <c r="J20" s="97"/>
      <c r="K20" s="97"/>
      <c r="L20" s="98"/>
      <c r="M20" s="98"/>
      <c r="N20" s="98"/>
      <c r="O20" s="98"/>
      <c r="P20" s="99">
        <v>350</v>
      </c>
      <c r="Q20" s="98"/>
      <c r="R20" s="99">
        <f t="shared" si="2"/>
        <v>350</v>
      </c>
      <c r="S20" s="98">
        <v>150</v>
      </c>
      <c r="T20" s="99">
        <f t="shared" si="3"/>
        <v>200</v>
      </c>
      <c r="U20" s="97" t="s">
        <v>32</v>
      </c>
      <c r="V20" s="97" t="s">
        <v>32</v>
      </c>
      <c r="W20" s="97">
        <v>3</v>
      </c>
    </row>
    <row r="21" spans="1:23" ht="18" customHeight="1">
      <c r="A21">
        <f t="shared" si="4"/>
        <v>13</v>
      </c>
      <c r="B21" s="61" t="s">
        <v>98</v>
      </c>
      <c r="C21" s="61" t="s">
        <v>101</v>
      </c>
      <c r="D21" s="97">
        <v>13</v>
      </c>
      <c r="E21" s="97" t="s">
        <v>31</v>
      </c>
      <c r="F21" s="97"/>
      <c r="G21" s="97">
        <v>1</v>
      </c>
      <c r="H21" s="97"/>
      <c r="I21" s="97"/>
      <c r="J21" s="97"/>
      <c r="K21" s="97"/>
      <c r="L21" s="98"/>
      <c r="M21" s="98"/>
      <c r="N21" s="98"/>
      <c r="O21" s="98"/>
      <c r="P21" s="99">
        <v>350</v>
      </c>
      <c r="Q21" s="98"/>
      <c r="R21" s="99">
        <f t="shared" si="2"/>
        <v>350</v>
      </c>
      <c r="S21" s="98">
        <v>150</v>
      </c>
      <c r="T21" s="99">
        <f t="shared" si="3"/>
        <v>200</v>
      </c>
      <c r="U21" s="97" t="s">
        <v>32</v>
      </c>
      <c r="V21" s="97" t="s">
        <v>32</v>
      </c>
      <c r="W21" s="97">
        <v>3</v>
      </c>
    </row>
    <row r="22" spans="1:23" ht="18" customHeight="1">
      <c r="A22">
        <f t="shared" si="4"/>
        <v>14</v>
      </c>
      <c r="B22" s="61" t="s">
        <v>102</v>
      </c>
      <c r="C22" s="61" t="s">
        <v>103</v>
      </c>
      <c r="D22" s="97">
        <v>13</v>
      </c>
      <c r="E22" s="97" t="s">
        <v>31</v>
      </c>
      <c r="F22" s="97"/>
      <c r="G22" s="97"/>
      <c r="H22" s="97">
        <v>1</v>
      </c>
      <c r="I22" s="97"/>
      <c r="J22" s="97"/>
      <c r="K22" s="97"/>
      <c r="L22" s="98"/>
      <c r="M22" s="98"/>
      <c r="N22" s="98"/>
      <c r="O22" s="98"/>
      <c r="P22" s="99">
        <v>350</v>
      </c>
      <c r="Q22" s="98"/>
      <c r="R22" s="99">
        <f t="shared" si="2"/>
        <v>350</v>
      </c>
      <c r="S22" s="98">
        <v>150</v>
      </c>
      <c r="T22" s="99">
        <f t="shared" si="3"/>
        <v>200</v>
      </c>
      <c r="U22" s="97" t="s">
        <v>32</v>
      </c>
      <c r="V22" s="97" t="s">
        <v>32</v>
      </c>
      <c r="W22" s="97">
        <v>3</v>
      </c>
    </row>
    <row r="23" spans="1:23" ht="18" customHeight="1">
      <c r="A23">
        <f t="shared" si="4"/>
        <v>15</v>
      </c>
      <c r="B23" s="61" t="s">
        <v>1064</v>
      </c>
      <c r="C23" s="61" t="s">
        <v>104</v>
      </c>
      <c r="D23" s="97">
        <v>15</v>
      </c>
      <c r="E23" s="97" t="s">
        <v>31</v>
      </c>
      <c r="F23" s="97"/>
      <c r="G23" s="97">
        <v>1</v>
      </c>
      <c r="H23" s="97"/>
      <c r="I23" s="97"/>
      <c r="J23" s="97"/>
      <c r="K23" s="97"/>
      <c r="L23" s="98"/>
      <c r="M23" s="98"/>
      <c r="N23" s="98"/>
      <c r="O23" s="98"/>
      <c r="P23" s="99">
        <v>350</v>
      </c>
      <c r="Q23" s="98"/>
      <c r="R23" s="99">
        <f t="shared" si="2"/>
        <v>350</v>
      </c>
      <c r="S23" s="98">
        <v>350</v>
      </c>
      <c r="T23" s="99">
        <f t="shared" si="3"/>
        <v>0</v>
      </c>
      <c r="U23" s="97" t="s">
        <v>32</v>
      </c>
      <c r="V23" s="97" t="s">
        <v>32</v>
      </c>
      <c r="W23" s="97">
        <v>2</v>
      </c>
    </row>
    <row r="24" spans="1:23" ht="18" customHeight="1">
      <c r="A24">
        <f t="shared" si="4"/>
        <v>16</v>
      </c>
      <c r="B24" s="61" t="s">
        <v>90</v>
      </c>
      <c r="C24" s="61" t="s">
        <v>91</v>
      </c>
      <c r="D24" s="97">
        <v>42</v>
      </c>
      <c r="E24" s="97" t="s">
        <v>18</v>
      </c>
      <c r="F24" s="97"/>
      <c r="G24" s="97"/>
      <c r="H24" s="97"/>
      <c r="I24" s="97"/>
      <c r="J24" s="97">
        <v>1</v>
      </c>
      <c r="K24" s="97"/>
      <c r="L24" s="98"/>
      <c r="M24" s="98"/>
      <c r="N24" s="98"/>
      <c r="O24" s="98"/>
      <c r="P24" s="99">
        <v>350</v>
      </c>
      <c r="Q24" s="98"/>
      <c r="R24" s="99">
        <f t="shared" si="2"/>
        <v>350</v>
      </c>
      <c r="S24" s="98">
        <v>150</v>
      </c>
      <c r="T24" s="99">
        <f t="shared" si="3"/>
        <v>200</v>
      </c>
      <c r="U24" s="97" t="s">
        <v>32</v>
      </c>
      <c r="V24" s="97" t="s">
        <v>32</v>
      </c>
      <c r="W24" s="97"/>
    </row>
    <row r="25" spans="1:23" ht="18" customHeight="1">
      <c r="A25">
        <f>+A24+1</f>
        <v>17</v>
      </c>
      <c r="B25" s="61"/>
      <c r="C25" s="61"/>
      <c r="D25" s="97"/>
      <c r="E25" s="97"/>
      <c r="F25" s="97"/>
      <c r="G25" s="97"/>
      <c r="H25" s="97"/>
      <c r="I25" s="97"/>
      <c r="J25" s="97"/>
      <c r="K25" s="97"/>
      <c r="L25" s="98"/>
      <c r="M25" s="98"/>
      <c r="N25" s="98"/>
      <c r="O25" s="98"/>
      <c r="P25" s="99"/>
      <c r="Q25" s="98"/>
      <c r="R25" s="99">
        <f t="shared" si="0"/>
        <v>0</v>
      </c>
      <c r="S25" s="98"/>
      <c r="T25" s="99">
        <f t="shared" si="1"/>
        <v>0</v>
      </c>
      <c r="U25" s="97"/>
      <c r="V25" s="97"/>
      <c r="W25" s="97"/>
    </row>
    <row r="26" spans="1:23" ht="18" customHeight="1">
      <c r="A26">
        <f t="shared" si="4"/>
        <v>18</v>
      </c>
      <c r="B26" s="61"/>
      <c r="C26" s="61"/>
      <c r="D26" s="97"/>
      <c r="E26" s="97"/>
      <c r="F26" s="97"/>
      <c r="G26" s="97"/>
      <c r="H26" s="97"/>
      <c r="I26" s="97"/>
      <c r="J26" s="97"/>
      <c r="K26" s="97"/>
      <c r="L26" s="98"/>
      <c r="M26" s="98"/>
      <c r="N26" s="98"/>
      <c r="O26" s="98"/>
      <c r="P26" s="99"/>
      <c r="Q26" s="98"/>
      <c r="R26" s="99">
        <f t="shared" ref="R26" si="5">SUM(L26:Q26)</f>
        <v>0</v>
      </c>
      <c r="S26" s="98"/>
      <c r="T26" s="99">
        <f t="shared" ref="T26" si="6">+R26-S26</f>
        <v>0</v>
      </c>
      <c r="U26" s="97"/>
      <c r="V26" s="97"/>
      <c r="W26" s="4"/>
    </row>
    <row r="27" spans="1:23" ht="18" customHeight="1">
      <c r="A27">
        <f t="shared" si="4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4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7">COUNT(F9:F28)</f>
        <v>4</v>
      </c>
      <c r="G29" s="25">
        <f t="shared" si="7"/>
        <v>2</v>
      </c>
      <c r="H29" s="25">
        <f t="shared" si="7"/>
        <v>6</v>
      </c>
      <c r="I29" s="25">
        <f t="shared" si="7"/>
        <v>2</v>
      </c>
      <c r="J29" s="25">
        <f t="shared" si="7"/>
        <v>1</v>
      </c>
      <c r="K29" s="25">
        <f t="shared" si="7"/>
        <v>0</v>
      </c>
      <c r="L29" s="25">
        <f t="shared" si="7"/>
        <v>2</v>
      </c>
      <c r="M29" s="25">
        <f t="shared" si="7"/>
        <v>0</v>
      </c>
      <c r="N29" s="25">
        <f t="shared" si="7"/>
        <v>2</v>
      </c>
      <c r="O29" s="25">
        <f t="shared" si="7"/>
        <v>0</v>
      </c>
      <c r="P29" s="25">
        <f t="shared" si="7"/>
        <v>16</v>
      </c>
      <c r="Q29" s="25">
        <f t="shared" si="7"/>
        <v>0</v>
      </c>
      <c r="R29" s="26"/>
      <c r="S29" s="25">
        <f>COUNT(S9:S28)</f>
        <v>16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5</v>
      </c>
      <c r="E30" s="39">
        <v>7</v>
      </c>
      <c r="F30" s="109" t="s">
        <v>23</v>
      </c>
      <c r="G30" s="120"/>
      <c r="H30" s="120"/>
      <c r="I30" s="120"/>
      <c r="J30" s="120"/>
      <c r="K30" s="120"/>
      <c r="L30" s="28">
        <f t="shared" ref="L30:T30" si="8">SUM(L9:L28)</f>
        <v>80</v>
      </c>
      <c r="M30" s="28">
        <f t="shared" si="8"/>
        <v>0</v>
      </c>
      <c r="N30" s="28">
        <f t="shared" si="8"/>
        <v>100</v>
      </c>
      <c r="O30" s="28">
        <f t="shared" si="8"/>
        <v>0</v>
      </c>
      <c r="P30" s="28">
        <f t="shared" si="8"/>
        <v>5400</v>
      </c>
      <c r="Q30" s="28">
        <f t="shared" si="8"/>
        <v>0</v>
      </c>
      <c r="R30" s="28">
        <f t="shared" si="8"/>
        <v>5580</v>
      </c>
      <c r="S30" s="28">
        <f t="shared" si="8"/>
        <v>2600</v>
      </c>
      <c r="T30" s="28">
        <f t="shared" si="8"/>
        <v>2980</v>
      </c>
      <c r="U30" s="114"/>
      <c r="V30" s="115"/>
      <c r="W30" s="116"/>
    </row>
    <row r="31" spans="1:23">
      <c r="B31" s="107"/>
      <c r="C31" s="18" t="s">
        <v>35</v>
      </c>
      <c r="D31" s="21">
        <v>9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41080</v>
      </c>
      <c r="N31" s="123"/>
      <c r="O31" s="25" t="s">
        <v>50</v>
      </c>
      <c r="P31" s="124" t="s">
        <v>108</v>
      </c>
      <c r="Q31" s="124"/>
      <c r="R31" s="32" t="s">
        <v>38</v>
      </c>
      <c r="S31" s="34">
        <v>350</v>
      </c>
      <c r="T31" s="36">
        <f>+R30-S31</f>
        <v>5230</v>
      </c>
      <c r="U31" s="114"/>
      <c r="V31" s="115"/>
      <c r="W31" s="116"/>
    </row>
    <row r="32" spans="1:23">
      <c r="B32" s="108"/>
      <c r="C32" s="19" t="s">
        <v>16</v>
      </c>
      <c r="D32" s="38">
        <v>2</v>
      </c>
      <c r="E32" s="24">
        <v>9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>
        <v>41093</v>
      </c>
      <c r="N32" s="126"/>
      <c r="O32" s="31" t="s">
        <v>50</v>
      </c>
      <c r="P32" s="131" t="s">
        <v>109</v>
      </c>
      <c r="Q32" s="131"/>
      <c r="R32" s="33" t="s">
        <v>38</v>
      </c>
      <c r="S32" s="35">
        <f>2100+150</f>
        <v>2250</v>
      </c>
      <c r="T32" s="37">
        <f>+T31-S32</f>
        <v>2980</v>
      </c>
      <c r="U32" s="117"/>
      <c r="V32" s="118"/>
      <c r="W32" s="119"/>
    </row>
    <row r="33" spans="2:23">
      <c r="B33" s="102" t="s">
        <v>1168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1:C1"/>
    <mergeCell ref="D1:Q1"/>
    <mergeCell ref="R1:W1"/>
    <mergeCell ref="C2:K2"/>
    <mergeCell ref="L2:O2"/>
    <mergeCell ref="P2:W2"/>
    <mergeCell ref="C3:K3"/>
    <mergeCell ref="L3:O3"/>
    <mergeCell ref="P3:W3"/>
    <mergeCell ref="C4:K4"/>
    <mergeCell ref="L4:O4"/>
    <mergeCell ref="P4:W4"/>
    <mergeCell ref="C5:K5"/>
    <mergeCell ref="L5:O5"/>
    <mergeCell ref="P5:W5"/>
    <mergeCell ref="B6:B8"/>
    <mergeCell ref="C6:C8"/>
    <mergeCell ref="D6:D8"/>
    <mergeCell ref="E6:E8"/>
    <mergeCell ref="F6:K6"/>
    <mergeCell ref="L6:O6"/>
    <mergeCell ref="P6:T6"/>
    <mergeCell ref="U6:V6"/>
    <mergeCell ref="F7:F8"/>
    <mergeCell ref="G7:G8"/>
    <mergeCell ref="H7:H8"/>
    <mergeCell ref="I7:I8"/>
    <mergeCell ref="J7:J8"/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K7:K8"/>
    <mergeCell ref="Q7:Q8"/>
    <mergeCell ref="R7:R8"/>
    <mergeCell ref="S7:S8"/>
    <mergeCell ref="P32:Q3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4" workbookViewId="0">
      <selection activeCell="J12" sqref="J12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1102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/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1096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1113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/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/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/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1097</v>
      </c>
      <c r="C9" s="3" t="s">
        <v>122</v>
      </c>
      <c r="D9" s="4">
        <v>18</v>
      </c>
      <c r="E9" s="4" t="s">
        <v>18</v>
      </c>
      <c r="F9" s="4"/>
      <c r="G9" s="4"/>
      <c r="H9" s="4"/>
      <c r="I9" s="4"/>
      <c r="J9" s="4"/>
      <c r="K9" s="4"/>
      <c r="L9" s="5"/>
      <c r="M9" s="5"/>
      <c r="N9" s="5"/>
      <c r="O9" s="5"/>
      <c r="P9" s="15">
        <v>275</v>
      </c>
      <c r="Q9" s="5"/>
      <c r="R9" s="15">
        <f t="shared" ref="R9:R28" si="0">SUM(L9:Q9)</f>
        <v>275</v>
      </c>
      <c r="S9" s="5"/>
      <c r="T9" s="15">
        <f t="shared" ref="T9:T28" si="1">+R9-S9</f>
        <v>275</v>
      </c>
      <c r="U9" s="4"/>
      <c r="V9" s="4"/>
      <c r="W9" s="4">
        <v>1</v>
      </c>
    </row>
    <row r="10" spans="1:24" ht="18" customHeight="1">
      <c r="A10">
        <f>+A9+1</f>
        <v>2</v>
      </c>
      <c r="B10" s="49" t="s">
        <v>1098</v>
      </c>
      <c r="C10" s="48" t="s">
        <v>963</v>
      </c>
      <c r="D10" s="4">
        <v>18</v>
      </c>
      <c r="E10" s="4" t="s">
        <v>18</v>
      </c>
      <c r="F10" s="4">
        <v>1</v>
      </c>
      <c r="G10" s="4"/>
      <c r="H10" s="4"/>
      <c r="I10" s="4"/>
      <c r="J10" s="4"/>
      <c r="K10" s="4"/>
      <c r="L10" s="5"/>
      <c r="M10" s="5"/>
      <c r="N10" s="5"/>
      <c r="O10" s="5">
        <v>20</v>
      </c>
      <c r="P10" s="15">
        <v>350</v>
      </c>
      <c r="Q10" s="5"/>
      <c r="R10" s="15">
        <f t="shared" si="0"/>
        <v>370</v>
      </c>
      <c r="S10" s="5"/>
      <c r="T10" s="15">
        <f t="shared" si="1"/>
        <v>370</v>
      </c>
      <c r="U10" s="97" t="s">
        <v>32</v>
      </c>
      <c r="V10" s="4"/>
      <c r="W10" s="4">
        <v>1</v>
      </c>
    </row>
    <row r="11" spans="1:24" ht="18" customHeight="1">
      <c r="A11">
        <f>+A10+1</f>
        <v>3</v>
      </c>
      <c r="B11" s="49" t="s">
        <v>1098</v>
      </c>
      <c r="C11" s="48" t="s">
        <v>1099</v>
      </c>
      <c r="D11" s="4">
        <v>18</v>
      </c>
      <c r="E11" s="4" t="s">
        <v>31</v>
      </c>
      <c r="F11" s="4">
        <v>1</v>
      </c>
      <c r="G11" s="4"/>
      <c r="H11" s="4"/>
      <c r="I11" s="4"/>
      <c r="J11" s="4"/>
      <c r="K11" s="4"/>
      <c r="L11" s="5"/>
      <c r="M11" s="5"/>
      <c r="N11" s="5"/>
      <c r="O11" s="5">
        <v>20</v>
      </c>
      <c r="P11" s="15">
        <v>350</v>
      </c>
      <c r="Q11" s="5"/>
      <c r="R11" s="15">
        <f t="shared" si="0"/>
        <v>370</v>
      </c>
      <c r="S11" s="5"/>
      <c r="T11" s="15">
        <f t="shared" si="1"/>
        <v>370</v>
      </c>
      <c r="U11" s="97" t="s">
        <v>32</v>
      </c>
      <c r="V11" s="4"/>
      <c r="W11" s="4">
        <v>1</v>
      </c>
    </row>
    <row r="12" spans="1:24" ht="18" customHeight="1">
      <c r="A12">
        <f>+A11+1</f>
        <v>4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15"/>
      <c r="Q12" s="5"/>
      <c r="R12" s="15">
        <f t="shared" si="0"/>
        <v>0</v>
      </c>
      <c r="S12" s="5"/>
      <c r="T12" s="15">
        <f t="shared" si="1"/>
        <v>0</v>
      </c>
      <c r="U12" s="4"/>
      <c r="V12" s="4"/>
      <c r="W12" s="4"/>
      <c r="X12" s="2"/>
    </row>
    <row r="13" spans="1:24" ht="18" customHeight="1">
      <c r="A13">
        <f t="shared" ref="A13:A28" si="2">+A12+1</f>
        <v>5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/>
      <c r="R13" s="15">
        <f t="shared" si="0"/>
        <v>0</v>
      </c>
      <c r="S13" s="5"/>
      <c r="T13" s="15">
        <f t="shared" si="1"/>
        <v>0</v>
      </c>
      <c r="U13" s="4"/>
      <c r="V13" s="4"/>
      <c r="W13" s="4"/>
    </row>
    <row r="14" spans="1:24" ht="18" customHeight="1">
      <c r="A14">
        <f t="shared" si="2"/>
        <v>6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2</v>
      </c>
      <c r="G29" s="25">
        <f t="shared" si="3"/>
        <v>0</v>
      </c>
      <c r="H29" s="25">
        <f t="shared" si="3"/>
        <v>0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2</v>
      </c>
      <c r="P29" s="25">
        <f t="shared" si="3"/>
        <v>3</v>
      </c>
      <c r="Q29" s="25">
        <f t="shared" si="3"/>
        <v>0</v>
      </c>
      <c r="R29" s="26"/>
      <c r="S29" s="25">
        <f>COUNT(S9:S28)</f>
        <v>0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/>
      <c r="E30" s="39">
        <v>2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40</v>
      </c>
      <c r="P30" s="28">
        <f t="shared" si="4"/>
        <v>975</v>
      </c>
      <c r="Q30" s="28">
        <f t="shared" si="4"/>
        <v>0</v>
      </c>
      <c r="R30" s="28">
        <f t="shared" si="4"/>
        <v>1015</v>
      </c>
      <c r="S30" s="28">
        <f t="shared" si="4"/>
        <v>0</v>
      </c>
      <c r="T30" s="28">
        <f t="shared" si="4"/>
        <v>1015</v>
      </c>
      <c r="U30" s="114"/>
      <c r="V30" s="115"/>
      <c r="W30" s="116"/>
    </row>
    <row r="31" spans="1:23">
      <c r="B31" s="107"/>
      <c r="C31" s="18" t="s">
        <v>35</v>
      </c>
      <c r="D31" s="21">
        <v>3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41103</v>
      </c>
      <c r="N31" s="123"/>
      <c r="O31" s="25" t="s">
        <v>50</v>
      </c>
      <c r="P31" s="124" t="s">
        <v>109</v>
      </c>
      <c r="Q31" s="124"/>
      <c r="R31" s="32" t="s">
        <v>38</v>
      </c>
      <c r="S31" s="45">
        <v>740</v>
      </c>
      <c r="T31" s="36">
        <f>+R30-S31</f>
        <v>275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1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275</v>
      </c>
      <c r="U32" s="117"/>
      <c r="V32" s="118"/>
      <c r="W32" s="119"/>
    </row>
    <row r="33" spans="2:23">
      <c r="B33" s="102" t="s">
        <v>1164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1:C1"/>
    <mergeCell ref="D1:Q1"/>
    <mergeCell ref="R1:W1"/>
    <mergeCell ref="C2:K2"/>
    <mergeCell ref="L2:O2"/>
    <mergeCell ref="P2:W2"/>
    <mergeCell ref="C3:K3"/>
    <mergeCell ref="L3:O3"/>
    <mergeCell ref="P3:W3"/>
    <mergeCell ref="C4:K4"/>
    <mergeCell ref="L4:O4"/>
    <mergeCell ref="P4:W4"/>
    <mergeCell ref="C5:K5"/>
    <mergeCell ref="L5:O5"/>
    <mergeCell ref="P5:W5"/>
    <mergeCell ref="B6:B8"/>
    <mergeCell ref="C6:C8"/>
    <mergeCell ref="D6:D8"/>
    <mergeCell ref="E6:E8"/>
    <mergeCell ref="F6:K6"/>
    <mergeCell ref="L6:O6"/>
    <mergeCell ref="P6:T6"/>
    <mergeCell ref="U6:V6"/>
    <mergeCell ref="F7:F8"/>
    <mergeCell ref="G7:G8"/>
    <mergeCell ref="H7:H8"/>
    <mergeCell ref="I7:I8"/>
    <mergeCell ref="J7:J8"/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K7:K8"/>
    <mergeCell ref="Q7:Q8"/>
    <mergeCell ref="R7:R8"/>
    <mergeCell ref="S7:S8"/>
    <mergeCell ref="P32:Q32"/>
  </mergeCells>
  <printOptions horizontalCentered="1" verticalCentered="1"/>
  <pageMargins left="0.7" right="0.7" top="0.75" bottom="0.75" header="0.3" footer="0.3"/>
  <pageSetup paperSize="180" scale="82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>
      <selection activeCell="S32" sqref="S32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973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974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977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975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978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976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979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/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980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282</v>
      </c>
      <c r="C9" s="3" t="s">
        <v>308</v>
      </c>
      <c r="D9" s="4">
        <v>42</v>
      </c>
      <c r="E9" s="4" t="s">
        <v>18</v>
      </c>
      <c r="F9" s="4"/>
      <c r="G9" s="4"/>
      <c r="H9" s="4">
        <v>1</v>
      </c>
      <c r="I9" s="4"/>
      <c r="J9" s="4"/>
      <c r="K9" s="4"/>
      <c r="L9" s="5"/>
      <c r="M9" s="5"/>
      <c r="N9" s="5"/>
      <c r="O9" s="5"/>
      <c r="P9" s="15">
        <v>0</v>
      </c>
      <c r="Q9" s="5"/>
      <c r="R9" s="15">
        <f t="shared" ref="R9:R28" si="0">SUM(L9:Q9)</f>
        <v>0</v>
      </c>
      <c r="S9" s="5"/>
      <c r="T9" s="15">
        <f t="shared" ref="T9:T28" si="1">+R9-S9</f>
        <v>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282</v>
      </c>
      <c r="C10" s="3" t="s">
        <v>981</v>
      </c>
      <c r="D10" s="4">
        <v>40</v>
      </c>
      <c r="E10" s="4" t="s">
        <v>31</v>
      </c>
      <c r="F10" s="4"/>
      <c r="G10" s="4">
        <v>1</v>
      </c>
      <c r="H10" s="4"/>
      <c r="I10" s="4"/>
      <c r="J10" s="4"/>
      <c r="K10" s="4"/>
      <c r="L10" s="5"/>
      <c r="M10" s="5"/>
      <c r="N10" s="5"/>
      <c r="O10" s="5"/>
      <c r="P10" s="15">
        <v>0</v>
      </c>
      <c r="Q10" s="5"/>
      <c r="R10" s="15">
        <f t="shared" si="0"/>
        <v>0</v>
      </c>
      <c r="S10" s="5"/>
      <c r="T10" s="15">
        <f t="shared" si="1"/>
        <v>0</v>
      </c>
      <c r="U10" s="4" t="s">
        <v>32</v>
      </c>
      <c r="V10" s="4"/>
      <c r="W10" s="4">
        <v>1</v>
      </c>
    </row>
    <row r="11" spans="1:24" ht="18" customHeight="1">
      <c r="A11">
        <f>+A10+1</f>
        <v>3</v>
      </c>
      <c r="B11" s="3" t="s">
        <v>282</v>
      </c>
      <c r="C11" s="3" t="s">
        <v>982</v>
      </c>
      <c r="D11" s="4">
        <v>15</v>
      </c>
      <c r="E11" s="4" t="s">
        <v>31</v>
      </c>
      <c r="F11" s="4">
        <v>1</v>
      </c>
      <c r="G11" s="4"/>
      <c r="H11" s="4"/>
      <c r="I11" s="4"/>
      <c r="J11" s="4"/>
      <c r="K11" s="4"/>
      <c r="L11" s="5"/>
      <c r="M11" s="5"/>
      <c r="N11" s="5"/>
      <c r="O11" s="5"/>
      <c r="P11" s="15">
        <v>0</v>
      </c>
      <c r="Q11" s="5"/>
      <c r="R11" s="15">
        <f t="shared" si="0"/>
        <v>0</v>
      </c>
      <c r="S11" s="5"/>
      <c r="T11" s="15">
        <f t="shared" si="1"/>
        <v>0</v>
      </c>
      <c r="U11" s="4" t="s">
        <v>32</v>
      </c>
      <c r="V11" s="4" t="s">
        <v>32</v>
      </c>
      <c r="W11" s="4">
        <v>2</v>
      </c>
    </row>
    <row r="12" spans="1:24" ht="18" customHeight="1">
      <c r="A12">
        <f>+A11+1</f>
        <v>4</v>
      </c>
      <c r="B12" s="3" t="s">
        <v>282</v>
      </c>
      <c r="C12" s="3" t="s">
        <v>241</v>
      </c>
      <c r="D12" s="4">
        <v>11</v>
      </c>
      <c r="E12" s="4" t="s">
        <v>18</v>
      </c>
      <c r="F12" s="4">
        <v>1</v>
      </c>
      <c r="G12" s="4"/>
      <c r="H12" s="4"/>
      <c r="I12" s="4"/>
      <c r="J12" s="4"/>
      <c r="K12" s="4"/>
      <c r="L12" s="5"/>
      <c r="M12" s="5"/>
      <c r="N12" s="5"/>
      <c r="O12" s="5"/>
      <c r="P12" s="15">
        <v>0</v>
      </c>
      <c r="Q12" s="5"/>
      <c r="R12" s="15">
        <f t="shared" si="0"/>
        <v>0</v>
      </c>
      <c r="S12" s="5"/>
      <c r="T12" s="15">
        <f t="shared" si="1"/>
        <v>0</v>
      </c>
      <c r="U12" s="4" t="s">
        <v>32</v>
      </c>
      <c r="V12" s="4" t="s">
        <v>32</v>
      </c>
      <c r="W12" s="4">
        <v>3</v>
      </c>
      <c r="X12" s="2"/>
    </row>
    <row r="13" spans="1:24" ht="18" customHeight="1">
      <c r="A13">
        <f t="shared" ref="A13:A28" si="2">+A12+1</f>
        <v>5</v>
      </c>
      <c r="B13" s="3" t="s">
        <v>983</v>
      </c>
      <c r="C13" s="3" t="s">
        <v>984</v>
      </c>
      <c r="D13" s="4">
        <v>16</v>
      </c>
      <c r="E13" s="4" t="s">
        <v>18</v>
      </c>
      <c r="F13" s="4"/>
      <c r="G13" s="4">
        <v>1</v>
      </c>
      <c r="H13" s="4"/>
      <c r="I13" s="4"/>
      <c r="J13" s="4"/>
      <c r="K13" s="4"/>
      <c r="L13" s="5"/>
      <c r="M13" s="5"/>
      <c r="N13" s="5"/>
      <c r="O13" s="5"/>
      <c r="P13" s="15">
        <v>350</v>
      </c>
      <c r="Q13" s="5"/>
      <c r="R13" s="15">
        <f t="shared" si="0"/>
        <v>350</v>
      </c>
      <c r="S13" s="5"/>
      <c r="T13" s="15">
        <f t="shared" si="1"/>
        <v>350</v>
      </c>
      <c r="U13" s="4" t="s">
        <v>32</v>
      </c>
      <c r="V13" s="4" t="s">
        <v>32</v>
      </c>
      <c r="W13" s="4">
        <v>3</v>
      </c>
    </row>
    <row r="14" spans="1:24" ht="18" customHeight="1">
      <c r="A14">
        <f t="shared" si="2"/>
        <v>6</v>
      </c>
      <c r="B14" s="3" t="s">
        <v>985</v>
      </c>
      <c r="C14" s="3" t="s">
        <v>986</v>
      </c>
      <c r="D14" s="4">
        <v>15</v>
      </c>
      <c r="E14" s="4" t="s">
        <v>31</v>
      </c>
      <c r="F14" s="4">
        <v>1</v>
      </c>
      <c r="G14" s="4"/>
      <c r="H14" s="4"/>
      <c r="I14" s="4"/>
      <c r="J14" s="4"/>
      <c r="K14" s="4"/>
      <c r="L14" s="5"/>
      <c r="M14" s="5"/>
      <c r="N14" s="5"/>
      <c r="O14" s="5"/>
      <c r="P14" s="15">
        <v>350</v>
      </c>
      <c r="Q14" s="5"/>
      <c r="R14" s="15">
        <f t="shared" si="0"/>
        <v>350</v>
      </c>
      <c r="S14" s="5">
        <v>150</v>
      </c>
      <c r="T14" s="15">
        <f t="shared" si="1"/>
        <v>200</v>
      </c>
      <c r="U14" s="4" t="s">
        <v>32</v>
      </c>
      <c r="V14" s="4" t="s">
        <v>32</v>
      </c>
      <c r="W14" s="4">
        <v>2</v>
      </c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3</v>
      </c>
      <c r="G29" s="25">
        <f t="shared" si="3"/>
        <v>2</v>
      </c>
      <c r="H29" s="25">
        <f t="shared" si="3"/>
        <v>1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6</v>
      </c>
      <c r="Q29" s="25">
        <f t="shared" si="3"/>
        <v>0</v>
      </c>
      <c r="R29" s="26"/>
      <c r="S29" s="25">
        <f>COUNT(S9:S28)</f>
        <v>1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2</v>
      </c>
      <c r="E30" s="39">
        <v>3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700</v>
      </c>
      <c r="Q30" s="28">
        <f t="shared" si="4"/>
        <v>0</v>
      </c>
      <c r="R30" s="28">
        <f t="shared" si="4"/>
        <v>700</v>
      </c>
      <c r="S30" s="28">
        <f t="shared" si="4"/>
        <v>150</v>
      </c>
      <c r="T30" s="28">
        <f t="shared" si="4"/>
        <v>550</v>
      </c>
      <c r="U30" s="114"/>
      <c r="V30" s="115"/>
      <c r="W30" s="116"/>
    </row>
    <row r="31" spans="1:23">
      <c r="B31" s="107"/>
      <c r="C31" s="18" t="s">
        <v>35</v>
      </c>
      <c r="D31" s="21">
        <v>3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41081</v>
      </c>
      <c r="N31" s="123"/>
      <c r="O31" s="25" t="s">
        <v>50</v>
      </c>
      <c r="P31" s="124" t="s">
        <v>1174</v>
      </c>
      <c r="Q31" s="124"/>
      <c r="R31" s="32" t="s">
        <v>38</v>
      </c>
      <c r="S31" s="34">
        <v>150</v>
      </c>
      <c r="T31" s="36">
        <f>+R30-S31</f>
        <v>550</v>
      </c>
      <c r="U31" s="114"/>
      <c r="V31" s="115"/>
      <c r="W31" s="116"/>
    </row>
    <row r="32" spans="1:23">
      <c r="B32" s="108"/>
      <c r="C32" s="19" t="s">
        <v>16</v>
      </c>
      <c r="D32" s="38">
        <v>1</v>
      </c>
      <c r="E32" s="24">
        <v>3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550</v>
      </c>
      <c r="U32" s="117"/>
      <c r="V32" s="118"/>
      <c r="W32" s="119"/>
    </row>
    <row r="33" spans="2:23">
      <c r="B33" s="177" t="s">
        <v>1093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</row>
    <row r="34" spans="2:23"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>
      <selection activeCell="S32" sqref="S32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995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996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999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277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997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1000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998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1001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1002</v>
      </c>
      <c r="C9" s="3" t="s">
        <v>1003</v>
      </c>
      <c r="D9" s="4">
        <v>37</v>
      </c>
      <c r="E9" s="4" t="s">
        <v>31</v>
      </c>
      <c r="F9" s="4"/>
      <c r="G9" s="4">
        <v>1</v>
      </c>
      <c r="H9" s="4"/>
      <c r="I9" s="4"/>
      <c r="J9" s="4"/>
      <c r="K9" s="4"/>
      <c r="L9" s="5"/>
      <c r="M9" s="5"/>
      <c r="N9" s="5"/>
      <c r="O9" s="5"/>
      <c r="P9" s="15">
        <v>350</v>
      </c>
      <c r="Q9" s="5"/>
      <c r="R9" s="15">
        <f t="shared" ref="R9:R14" si="0">SUM(L9:Q9)</f>
        <v>350</v>
      </c>
      <c r="S9" s="5">
        <v>300</v>
      </c>
      <c r="T9" s="15">
        <f t="shared" ref="T9:T14" si="1">+R9-S9</f>
        <v>50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1002</v>
      </c>
      <c r="C10" s="3" t="s">
        <v>1004</v>
      </c>
      <c r="D10" s="4">
        <v>15</v>
      </c>
      <c r="E10" s="4" t="s">
        <v>31</v>
      </c>
      <c r="F10" s="4"/>
      <c r="G10" s="4">
        <v>1</v>
      </c>
      <c r="H10" s="4"/>
      <c r="I10" s="4"/>
      <c r="J10" s="4"/>
      <c r="K10" s="4"/>
      <c r="L10" s="5"/>
      <c r="M10" s="5"/>
      <c r="N10" s="5"/>
      <c r="O10" s="5"/>
      <c r="P10" s="15">
        <v>350</v>
      </c>
      <c r="Q10" s="5"/>
      <c r="R10" s="15">
        <f t="shared" si="0"/>
        <v>350</v>
      </c>
      <c r="S10" s="5">
        <v>150</v>
      </c>
      <c r="T10" s="15">
        <f t="shared" si="1"/>
        <v>200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 t="s">
        <v>1002</v>
      </c>
      <c r="C11" s="3" t="s">
        <v>1007</v>
      </c>
      <c r="D11" s="4">
        <v>16</v>
      </c>
      <c r="E11" s="4" t="s">
        <v>18</v>
      </c>
      <c r="F11" s="4"/>
      <c r="G11" s="4">
        <v>1</v>
      </c>
      <c r="H11" s="4"/>
      <c r="I11" s="4"/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4" t="s">
        <v>32</v>
      </c>
      <c r="V11" s="4" t="s">
        <v>32</v>
      </c>
      <c r="W11" s="4">
        <v>2</v>
      </c>
    </row>
    <row r="12" spans="1:24" ht="18" customHeight="1">
      <c r="A12">
        <f>+A11+1</f>
        <v>4</v>
      </c>
      <c r="B12" s="3" t="s">
        <v>1008</v>
      </c>
      <c r="C12" s="3" t="s">
        <v>1009</v>
      </c>
      <c r="D12" s="4">
        <v>15</v>
      </c>
      <c r="E12" s="4" t="s">
        <v>18</v>
      </c>
      <c r="F12" s="4"/>
      <c r="G12" s="4">
        <v>1</v>
      </c>
      <c r="H12" s="4"/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4" t="s">
        <v>32</v>
      </c>
      <c r="V12" s="4" t="s">
        <v>32</v>
      </c>
      <c r="W12" s="4">
        <v>2</v>
      </c>
      <c r="X12" s="2"/>
    </row>
    <row r="13" spans="1:24" ht="18" customHeight="1">
      <c r="A13">
        <f t="shared" ref="A13:A28" si="2">+A12+1</f>
        <v>5</v>
      </c>
      <c r="B13" s="3" t="s">
        <v>282</v>
      </c>
      <c r="C13" s="3" t="s">
        <v>1005</v>
      </c>
      <c r="D13" s="4">
        <v>43</v>
      </c>
      <c r="E13" s="4" t="s">
        <v>18</v>
      </c>
      <c r="F13" s="4"/>
      <c r="G13" s="4"/>
      <c r="H13" s="4"/>
      <c r="I13" s="4">
        <v>1</v>
      </c>
      <c r="J13" s="4"/>
      <c r="K13" s="4"/>
      <c r="L13" s="5"/>
      <c r="M13" s="5"/>
      <c r="N13" s="5">
        <v>50</v>
      </c>
      <c r="O13" s="5"/>
      <c r="P13" s="15">
        <v>350</v>
      </c>
      <c r="Q13" s="5">
        <v>50</v>
      </c>
      <c r="R13" s="15">
        <f t="shared" si="0"/>
        <v>450</v>
      </c>
      <c r="S13" s="5">
        <v>150</v>
      </c>
      <c r="T13" s="15">
        <f t="shared" si="1"/>
        <v>300</v>
      </c>
      <c r="U13" s="4" t="s">
        <v>32</v>
      </c>
      <c r="V13" s="4"/>
      <c r="W13" s="4">
        <v>3</v>
      </c>
    </row>
    <row r="14" spans="1:24" ht="18" customHeight="1">
      <c r="A14">
        <f t="shared" si="2"/>
        <v>6</v>
      </c>
      <c r="B14" s="3" t="s">
        <v>282</v>
      </c>
      <c r="C14" s="3" t="s">
        <v>1006</v>
      </c>
      <c r="D14" s="4">
        <v>45</v>
      </c>
      <c r="E14" s="4" t="s">
        <v>31</v>
      </c>
      <c r="F14" s="4"/>
      <c r="G14" s="4"/>
      <c r="H14" s="4">
        <v>1</v>
      </c>
      <c r="I14" s="4"/>
      <c r="J14" s="4"/>
      <c r="K14" s="4"/>
      <c r="L14" s="5"/>
      <c r="M14" s="5"/>
      <c r="N14" s="5">
        <v>50</v>
      </c>
      <c r="O14" s="5"/>
      <c r="P14" s="15">
        <v>350</v>
      </c>
      <c r="Q14" s="5"/>
      <c r="R14" s="15">
        <f t="shared" si="0"/>
        <v>400</v>
      </c>
      <c r="S14" s="5">
        <v>150</v>
      </c>
      <c r="T14" s="15">
        <f t="shared" si="1"/>
        <v>250</v>
      </c>
      <c r="U14" s="4" t="s">
        <v>32</v>
      </c>
      <c r="V14" s="4"/>
      <c r="W14" s="4">
        <v>3</v>
      </c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/>
      <c r="S15" s="5"/>
      <c r="T15" s="15"/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/>
      <c r="S16" s="5"/>
      <c r="T16" s="15"/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/>
      <c r="S17" s="5"/>
      <c r="T17" s="15"/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/>
      <c r="S18" s="5"/>
      <c r="T18" s="15"/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/>
      <c r="S19" s="5"/>
      <c r="T19" s="15"/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/>
      <c r="S20" s="5"/>
      <c r="T20" s="15"/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/>
      <c r="S21" s="5"/>
      <c r="T21" s="15"/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/>
      <c r="S22" s="5"/>
      <c r="T22" s="15"/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/>
      <c r="S23" s="5"/>
      <c r="T23" s="15"/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/>
      <c r="S24" s="5"/>
      <c r="T24" s="15"/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/>
      <c r="S25" s="5"/>
      <c r="T25" s="15"/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/>
      <c r="S26" s="5"/>
      <c r="T26" s="15"/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/>
      <c r="S27" s="5"/>
      <c r="T27" s="15"/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/>
      <c r="S28" s="5"/>
      <c r="T28" s="15"/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0</v>
      </c>
      <c r="G29" s="25">
        <f t="shared" si="3"/>
        <v>4</v>
      </c>
      <c r="H29" s="25">
        <f t="shared" si="3"/>
        <v>1</v>
      </c>
      <c r="I29" s="25">
        <f t="shared" si="3"/>
        <v>1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2</v>
      </c>
      <c r="O29" s="25">
        <f t="shared" si="3"/>
        <v>0</v>
      </c>
      <c r="P29" s="25">
        <f t="shared" si="3"/>
        <v>6</v>
      </c>
      <c r="Q29" s="25">
        <f t="shared" si="3"/>
        <v>1</v>
      </c>
      <c r="R29" s="26"/>
      <c r="S29" s="25">
        <f>COUNT(S9:S28)</f>
        <v>6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3</v>
      </c>
      <c r="E30" s="39">
        <v>3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100</v>
      </c>
      <c r="O30" s="28">
        <f t="shared" si="4"/>
        <v>0</v>
      </c>
      <c r="P30" s="28">
        <f t="shared" si="4"/>
        <v>2100</v>
      </c>
      <c r="Q30" s="28">
        <f t="shared" si="4"/>
        <v>50</v>
      </c>
      <c r="R30" s="28">
        <f t="shared" si="4"/>
        <v>2250</v>
      </c>
      <c r="S30" s="28">
        <f t="shared" si="4"/>
        <v>1050</v>
      </c>
      <c r="T30" s="28">
        <f t="shared" si="4"/>
        <v>1200</v>
      </c>
      <c r="U30" s="114"/>
      <c r="V30" s="115"/>
      <c r="W30" s="116"/>
    </row>
    <row r="31" spans="1:23">
      <c r="B31" s="107"/>
      <c r="C31" s="18" t="s">
        <v>35</v>
      </c>
      <c r="D31" s="21">
        <v>3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41068</v>
      </c>
      <c r="N31" s="123"/>
      <c r="O31" s="25" t="s">
        <v>50</v>
      </c>
      <c r="P31" s="124" t="s">
        <v>1165</v>
      </c>
      <c r="Q31" s="124"/>
      <c r="R31" s="32" t="s">
        <v>38</v>
      </c>
      <c r="S31" s="34">
        <v>1050</v>
      </c>
      <c r="T31" s="36">
        <f>+R30-S31</f>
        <v>1200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3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1200</v>
      </c>
      <c r="U32" s="117"/>
      <c r="V32" s="118"/>
      <c r="W32" s="119"/>
    </row>
    <row r="33" spans="2:23">
      <c r="B33" s="102" t="s">
        <v>1092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9" workbookViewId="0">
      <selection activeCell="B9" sqref="B9:C10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987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990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988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989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978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979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976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/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/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991</v>
      </c>
      <c r="C9" s="3" t="s">
        <v>992</v>
      </c>
      <c r="D9" s="4">
        <v>41</v>
      </c>
      <c r="E9" s="4" t="s">
        <v>31</v>
      </c>
      <c r="F9" s="4"/>
      <c r="G9" s="4"/>
      <c r="H9" s="4"/>
      <c r="I9" s="4"/>
      <c r="J9" s="4"/>
      <c r="K9" s="4">
        <v>1</v>
      </c>
      <c r="L9" s="5"/>
      <c r="M9" s="5"/>
      <c r="N9" s="5">
        <v>50</v>
      </c>
      <c r="O9" s="5"/>
      <c r="P9" s="15">
        <v>350</v>
      </c>
      <c r="Q9" s="5"/>
      <c r="R9" s="15">
        <f t="shared" ref="R9:R28" si="0">SUM(L9:Q9)</f>
        <v>400</v>
      </c>
      <c r="S9" s="5">
        <v>150</v>
      </c>
      <c r="T9" s="15">
        <f t="shared" ref="T9:T28" si="1">+R9-S9</f>
        <v>250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991</v>
      </c>
      <c r="C10" s="3" t="s">
        <v>993</v>
      </c>
      <c r="D10" s="4">
        <v>11</v>
      </c>
      <c r="E10" s="4" t="s">
        <v>18</v>
      </c>
      <c r="F10" s="4">
        <v>1</v>
      </c>
      <c r="G10" s="4"/>
      <c r="H10" s="4"/>
      <c r="I10" s="4"/>
      <c r="J10" s="4"/>
      <c r="K10" s="4"/>
      <c r="L10" s="5"/>
      <c r="M10" s="5"/>
      <c r="N10" s="5">
        <v>50</v>
      </c>
      <c r="O10" s="5"/>
      <c r="P10" s="15">
        <v>350</v>
      </c>
      <c r="Q10" s="5"/>
      <c r="R10" s="15">
        <f t="shared" si="0"/>
        <v>400</v>
      </c>
      <c r="S10" s="5">
        <v>150</v>
      </c>
      <c r="T10" s="15">
        <f t="shared" si="1"/>
        <v>250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/>
      <c r="C11" s="3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  <c r="O11" s="5"/>
      <c r="P11" s="15"/>
      <c r="Q11" s="5"/>
      <c r="R11" s="15">
        <f t="shared" si="0"/>
        <v>0</v>
      </c>
      <c r="S11" s="5"/>
      <c r="T11" s="15">
        <f t="shared" si="1"/>
        <v>0</v>
      </c>
      <c r="U11" s="4"/>
      <c r="V11" s="4"/>
      <c r="W11" s="4"/>
    </row>
    <row r="12" spans="1:24" ht="18" customHeight="1">
      <c r="A12">
        <f>+A11+1</f>
        <v>4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15"/>
      <c r="Q12" s="5"/>
      <c r="R12" s="15">
        <f t="shared" si="0"/>
        <v>0</v>
      </c>
      <c r="S12" s="5"/>
      <c r="T12" s="15">
        <f t="shared" si="1"/>
        <v>0</v>
      </c>
      <c r="U12" s="4"/>
      <c r="V12" s="4"/>
      <c r="W12" s="4"/>
      <c r="X12" s="2"/>
    </row>
    <row r="13" spans="1:24" ht="18" customHeight="1">
      <c r="A13">
        <f t="shared" ref="A13:A28" si="2">+A12+1</f>
        <v>5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/>
      <c r="R13" s="15">
        <f t="shared" si="0"/>
        <v>0</v>
      </c>
      <c r="S13" s="5"/>
      <c r="T13" s="15">
        <f t="shared" si="1"/>
        <v>0</v>
      </c>
      <c r="U13" s="4"/>
      <c r="V13" s="4"/>
      <c r="W13" s="4"/>
    </row>
    <row r="14" spans="1:24" ht="18" customHeight="1">
      <c r="A14">
        <f t="shared" si="2"/>
        <v>6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1</v>
      </c>
      <c r="G29" s="25">
        <f t="shared" si="3"/>
        <v>0</v>
      </c>
      <c r="H29" s="25">
        <f t="shared" si="3"/>
        <v>0</v>
      </c>
      <c r="I29" s="25">
        <f t="shared" si="3"/>
        <v>0</v>
      </c>
      <c r="J29" s="25">
        <f t="shared" si="3"/>
        <v>0</v>
      </c>
      <c r="K29" s="25">
        <f t="shared" si="3"/>
        <v>1</v>
      </c>
      <c r="L29" s="25">
        <f t="shared" si="3"/>
        <v>0</v>
      </c>
      <c r="M29" s="25">
        <f t="shared" si="3"/>
        <v>0</v>
      </c>
      <c r="N29" s="25">
        <f t="shared" si="3"/>
        <v>2</v>
      </c>
      <c r="O29" s="25">
        <f t="shared" si="3"/>
        <v>0</v>
      </c>
      <c r="P29" s="25">
        <f t="shared" si="3"/>
        <v>2</v>
      </c>
      <c r="Q29" s="25">
        <f t="shared" si="3"/>
        <v>0</v>
      </c>
      <c r="R29" s="26"/>
      <c r="S29" s="25">
        <f>COUNT(S9:S28)</f>
        <v>2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1</v>
      </c>
      <c r="E30" s="39">
        <v>1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100</v>
      </c>
      <c r="O30" s="28">
        <f t="shared" si="4"/>
        <v>0</v>
      </c>
      <c r="P30" s="28">
        <f t="shared" si="4"/>
        <v>700</v>
      </c>
      <c r="Q30" s="28">
        <f t="shared" si="4"/>
        <v>0</v>
      </c>
      <c r="R30" s="28">
        <f t="shared" si="4"/>
        <v>800</v>
      </c>
      <c r="S30" s="28">
        <f t="shared" si="4"/>
        <v>300</v>
      </c>
      <c r="T30" s="28">
        <f t="shared" si="4"/>
        <v>500</v>
      </c>
      <c r="U30" s="114"/>
      <c r="V30" s="115"/>
      <c r="W30" s="116"/>
    </row>
    <row r="31" spans="1:23">
      <c r="B31" s="107"/>
      <c r="C31" s="18" t="s">
        <v>35</v>
      </c>
      <c r="D31" s="21"/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41086</v>
      </c>
      <c r="N31" s="123"/>
      <c r="O31" s="25" t="s">
        <v>50</v>
      </c>
      <c r="P31" s="124" t="s">
        <v>994</v>
      </c>
      <c r="Q31" s="124"/>
      <c r="R31" s="32" t="s">
        <v>38</v>
      </c>
      <c r="S31" s="34">
        <v>300</v>
      </c>
      <c r="T31" s="36">
        <f>+R30-S31</f>
        <v>500</v>
      </c>
      <c r="U31" s="114"/>
      <c r="V31" s="115"/>
      <c r="W31" s="116"/>
    </row>
    <row r="32" spans="1:23">
      <c r="B32" s="108"/>
      <c r="C32" s="19" t="s">
        <v>16</v>
      </c>
      <c r="D32" s="38">
        <v>1</v>
      </c>
      <c r="E32" s="24">
        <v>1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500</v>
      </c>
      <c r="U32" s="117"/>
      <c r="V32" s="118"/>
      <c r="W32" s="119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printOptions horizontalCentered="1" verticalCentered="1"/>
  <pageMargins left="0.7" right="0.7" top="0.75" bottom="0.75" header="0.3" footer="0.3"/>
  <pageSetup paperSize="180" scale="82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3" workbookViewId="0">
      <selection activeCell="B9" sqref="B9:C10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820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/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822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821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823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824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/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825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826</v>
      </c>
      <c r="C9" s="3" t="s">
        <v>189</v>
      </c>
      <c r="D9" s="4">
        <v>59</v>
      </c>
      <c r="E9" s="4" t="s">
        <v>31</v>
      </c>
      <c r="F9" s="4"/>
      <c r="G9" s="4"/>
      <c r="H9" s="4">
        <v>1</v>
      </c>
      <c r="I9" s="4"/>
      <c r="J9" s="4"/>
      <c r="K9" s="4"/>
      <c r="L9" s="5"/>
      <c r="M9" s="5"/>
      <c r="N9" s="5">
        <v>50</v>
      </c>
      <c r="O9" s="5"/>
      <c r="P9" s="15">
        <v>350</v>
      </c>
      <c r="Q9" s="5"/>
      <c r="R9" s="15">
        <f t="shared" ref="R9:R28" si="0">SUM(L9:Q9)</f>
        <v>400</v>
      </c>
      <c r="S9" s="5">
        <v>400</v>
      </c>
      <c r="T9" s="15">
        <f t="shared" ref="T9:T28" si="1">+R9-S9</f>
        <v>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826</v>
      </c>
      <c r="C10" s="3" t="s">
        <v>827</v>
      </c>
      <c r="D10" s="4">
        <v>11</v>
      </c>
      <c r="E10" s="4"/>
      <c r="F10" s="4">
        <v>1</v>
      </c>
      <c r="G10" s="4"/>
      <c r="H10" s="4"/>
      <c r="I10" s="4"/>
      <c r="J10" s="4"/>
      <c r="K10" s="4"/>
      <c r="L10" s="5"/>
      <c r="M10" s="5"/>
      <c r="N10" s="5">
        <v>50</v>
      </c>
      <c r="O10" s="5"/>
      <c r="P10" s="15">
        <v>350</v>
      </c>
      <c r="Q10" s="5"/>
      <c r="R10" s="15">
        <f t="shared" si="0"/>
        <v>400</v>
      </c>
      <c r="S10" s="5">
        <v>400</v>
      </c>
      <c r="T10" s="15">
        <f t="shared" si="1"/>
        <v>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/>
      <c r="C11" s="3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  <c r="O11" s="5"/>
      <c r="P11" s="15"/>
      <c r="Q11" s="5"/>
      <c r="R11" s="15">
        <f t="shared" si="0"/>
        <v>0</v>
      </c>
      <c r="S11" s="5"/>
      <c r="T11" s="15">
        <f t="shared" si="1"/>
        <v>0</v>
      </c>
      <c r="U11" s="4"/>
      <c r="V11" s="4"/>
      <c r="W11" s="4"/>
    </row>
    <row r="12" spans="1:24" ht="18" customHeight="1">
      <c r="A12">
        <f>+A11+1</f>
        <v>4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15"/>
      <c r="Q12" s="5"/>
      <c r="R12" s="15">
        <f t="shared" si="0"/>
        <v>0</v>
      </c>
      <c r="S12" s="5"/>
      <c r="T12" s="15">
        <f t="shared" si="1"/>
        <v>0</v>
      </c>
      <c r="U12" s="4"/>
      <c r="V12" s="4"/>
      <c r="W12" s="4"/>
      <c r="X12" s="2"/>
    </row>
    <row r="13" spans="1:24" ht="18" customHeight="1">
      <c r="A13">
        <f t="shared" ref="A13:A28" si="2">+A12+1</f>
        <v>5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/>
      <c r="R13" s="15">
        <f t="shared" si="0"/>
        <v>0</v>
      </c>
      <c r="S13" s="5"/>
      <c r="T13" s="15">
        <f t="shared" si="1"/>
        <v>0</v>
      </c>
      <c r="U13" s="4"/>
      <c r="V13" s="4"/>
      <c r="W13" s="4"/>
    </row>
    <row r="14" spans="1:24" ht="18" customHeight="1">
      <c r="A14">
        <f t="shared" si="2"/>
        <v>6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1</v>
      </c>
      <c r="G29" s="25">
        <f t="shared" si="3"/>
        <v>0</v>
      </c>
      <c r="H29" s="25">
        <f t="shared" si="3"/>
        <v>1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2</v>
      </c>
      <c r="O29" s="25">
        <f t="shared" si="3"/>
        <v>0</v>
      </c>
      <c r="P29" s="25">
        <f t="shared" si="3"/>
        <v>2</v>
      </c>
      <c r="Q29" s="25">
        <f t="shared" si="3"/>
        <v>0</v>
      </c>
      <c r="R29" s="26"/>
      <c r="S29" s="25">
        <f>COUNT(S9:S28)</f>
        <v>2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1</v>
      </c>
      <c r="E30" s="39"/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100</v>
      </c>
      <c r="O30" s="28">
        <f t="shared" si="4"/>
        <v>0</v>
      </c>
      <c r="P30" s="28">
        <f t="shared" si="4"/>
        <v>700</v>
      </c>
      <c r="Q30" s="28">
        <f t="shared" si="4"/>
        <v>0</v>
      </c>
      <c r="R30" s="28">
        <f t="shared" si="4"/>
        <v>800</v>
      </c>
      <c r="S30" s="28">
        <f t="shared" si="4"/>
        <v>800</v>
      </c>
      <c r="T30" s="28">
        <f t="shared" si="4"/>
        <v>0</v>
      </c>
      <c r="U30" s="114"/>
      <c r="V30" s="115"/>
      <c r="W30" s="116"/>
    </row>
    <row r="31" spans="1:23">
      <c r="B31" s="107"/>
      <c r="C31" s="18" t="s">
        <v>35</v>
      </c>
      <c r="D31" s="21"/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41064</v>
      </c>
      <c r="N31" s="123"/>
      <c r="O31" s="25" t="s">
        <v>50</v>
      </c>
      <c r="P31" s="124" t="s">
        <v>828</v>
      </c>
      <c r="Q31" s="124"/>
      <c r="R31" s="32" t="s">
        <v>38</v>
      </c>
      <c r="S31" s="34">
        <v>800</v>
      </c>
      <c r="T31" s="36">
        <f>+R30-S31</f>
        <v>0</v>
      </c>
      <c r="U31" s="114"/>
      <c r="V31" s="115"/>
      <c r="W31" s="116"/>
    </row>
    <row r="32" spans="1:23">
      <c r="B32" s="108"/>
      <c r="C32" s="19" t="s">
        <v>16</v>
      </c>
      <c r="D32" s="38">
        <v>1</v>
      </c>
      <c r="E32" s="24"/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0</v>
      </c>
      <c r="U32" s="117"/>
      <c r="V32" s="118"/>
      <c r="W32" s="119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3" workbookViewId="0">
      <selection activeCell="S32" sqref="S32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829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830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832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831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833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834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/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835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836</v>
      </c>
      <c r="C9" s="3" t="s">
        <v>748</v>
      </c>
      <c r="D9" s="4">
        <v>47</v>
      </c>
      <c r="E9" s="4" t="s">
        <v>18</v>
      </c>
      <c r="F9" s="4"/>
      <c r="G9" s="4"/>
      <c r="H9" s="4"/>
      <c r="I9" s="4">
        <v>1</v>
      </c>
      <c r="J9" s="4"/>
      <c r="K9" s="4"/>
      <c r="L9" s="5"/>
      <c r="M9" s="5"/>
      <c r="N9" s="5"/>
      <c r="O9" s="5"/>
      <c r="P9" s="15">
        <v>350</v>
      </c>
      <c r="Q9" s="5"/>
      <c r="R9" s="15">
        <f t="shared" ref="R9:R28" si="0">SUM(L9:Q9)</f>
        <v>350</v>
      </c>
      <c r="S9" s="5">
        <v>150</v>
      </c>
      <c r="T9" s="15">
        <f t="shared" ref="T9:T28" si="1">+R9-S9</f>
        <v>200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836</v>
      </c>
      <c r="C10" s="3" t="s">
        <v>837</v>
      </c>
      <c r="D10" s="4">
        <v>53</v>
      </c>
      <c r="E10" s="4" t="s">
        <v>31</v>
      </c>
      <c r="F10" s="4"/>
      <c r="G10" s="4">
        <v>1</v>
      </c>
      <c r="H10" s="4"/>
      <c r="I10" s="4"/>
      <c r="J10" s="4"/>
      <c r="K10" s="4"/>
      <c r="L10" s="5"/>
      <c r="M10" s="5"/>
      <c r="N10" s="5"/>
      <c r="O10" s="5"/>
      <c r="P10" s="15">
        <v>350</v>
      </c>
      <c r="Q10" s="5"/>
      <c r="R10" s="15">
        <f t="shared" si="0"/>
        <v>350</v>
      </c>
      <c r="S10" s="5">
        <v>150</v>
      </c>
      <c r="T10" s="15">
        <f t="shared" si="1"/>
        <v>200</v>
      </c>
      <c r="U10" s="4" t="s">
        <v>32</v>
      </c>
      <c r="V10" s="4"/>
      <c r="W10" s="4">
        <v>1</v>
      </c>
    </row>
    <row r="11" spans="1:24" ht="18" customHeight="1">
      <c r="A11">
        <f>+A10+1</f>
        <v>3</v>
      </c>
      <c r="B11" s="3" t="s">
        <v>836</v>
      </c>
      <c r="C11" s="3" t="s">
        <v>661</v>
      </c>
      <c r="D11" s="4">
        <v>15</v>
      </c>
      <c r="E11" s="4" t="s">
        <v>31</v>
      </c>
      <c r="F11" s="4">
        <v>1</v>
      </c>
      <c r="G11" s="4"/>
      <c r="H11" s="4"/>
      <c r="I11" s="4"/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4" t="s">
        <v>32</v>
      </c>
      <c r="V11" s="4" t="s">
        <v>32</v>
      </c>
      <c r="W11" s="4">
        <v>1</v>
      </c>
    </row>
    <row r="12" spans="1:24" ht="18" customHeight="1">
      <c r="A12">
        <f>+A11+1</f>
        <v>4</v>
      </c>
      <c r="B12" s="3" t="s">
        <v>836</v>
      </c>
      <c r="C12" s="3" t="s">
        <v>838</v>
      </c>
      <c r="D12" s="4">
        <v>13</v>
      </c>
      <c r="E12" s="4" t="s">
        <v>18</v>
      </c>
      <c r="F12" s="4"/>
      <c r="G12" s="4">
        <v>1</v>
      </c>
      <c r="H12" s="4"/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4" t="s">
        <v>32</v>
      </c>
      <c r="V12" s="4" t="s">
        <v>32</v>
      </c>
      <c r="W12" s="4">
        <v>1</v>
      </c>
      <c r="X12" s="2"/>
    </row>
    <row r="13" spans="1:24" ht="18" customHeight="1">
      <c r="A13">
        <f t="shared" ref="A13:A28" si="2">+A12+1</f>
        <v>5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/>
      <c r="R13" s="15">
        <f t="shared" si="0"/>
        <v>0</v>
      </c>
      <c r="S13" s="5"/>
      <c r="T13" s="15">
        <f t="shared" si="1"/>
        <v>0</v>
      </c>
      <c r="U13" s="4"/>
      <c r="V13" s="4"/>
      <c r="W13" s="4"/>
    </row>
    <row r="14" spans="1:24" ht="18" customHeight="1">
      <c r="A14">
        <f t="shared" si="2"/>
        <v>6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1</v>
      </c>
      <c r="G29" s="25">
        <f t="shared" si="3"/>
        <v>2</v>
      </c>
      <c r="H29" s="25">
        <f t="shared" si="3"/>
        <v>0</v>
      </c>
      <c r="I29" s="25">
        <f t="shared" si="3"/>
        <v>1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4</v>
      </c>
      <c r="Q29" s="25">
        <f t="shared" si="3"/>
        <v>0</v>
      </c>
      <c r="R29" s="26"/>
      <c r="S29" s="25">
        <f>COUNT(S9:S28)</f>
        <v>4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2</v>
      </c>
      <c r="E30" s="39">
        <v>2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1400</v>
      </c>
      <c r="Q30" s="28">
        <f t="shared" si="4"/>
        <v>0</v>
      </c>
      <c r="R30" s="28">
        <f t="shared" si="4"/>
        <v>1400</v>
      </c>
      <c r="S30" s="28">
        <f t="shared" si="4"/>
        <v>600</v>
      </c>
      <c r="T30" s="28">
        <f t="shared" si="4"/>
        <v>800</v>
      </c>
      <c r="U30" s="114"/>
      <c r="V30" s="115"/>
      <c r="W30" s="116"/>
    </row>
    <row r="31" spans="1:23">
      <c r="B31" s="107"/>
      <c r="C31" s="18" t="s">
        <v>35</v>
      </c>
      <c r="D31" s="21">
        <v>2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41085</v>
      </c>
      <c r="N31" s="123"/>
      <c r="O31" s="25" t="s">
        <v>50</v>
      </c>
      <c r="P31" s="124" t="s">
        <v>839</v>
      </c>
      <c r="Q31" s="124"/>
      <c r="R31" s="32" t="s">
        <v>38</v>
      </c>
      <c r="S31" s="34">
        <v>600</v>
      </c>
      <c r="T31" s="36">
        <f>+R30-S31</f>
        <v>800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2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800</v>
      </c>
      <c r="U32" s="117"/>
      <c r="V32" s="118"/>
      <c r="W32" s="119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printOptions horizontalCentered="1" verticalCentered="1"/>
  <pageMargins left="0.7" right="0.7" top="0.75" bottom="0.75" header="0.3" footer="0.3"/>
  <pageSetup paperSize="180" scale="82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>
      <selection activeCell="L13" sqref="L13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840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841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845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842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846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843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847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844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848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849</v>
      </c>
      <c r="C9" s="3" t="s">
        <v>850</v>
      </c>
      <c r="D9" s="4">
        <v>51</v>
      </c>
      <c r="E9" s="4" t="s">
        <v>18</v>
      </c>
      <c r="F9" s="4"/>
      <c r="G9" s="4"/>
      <c r="H9" s="4"/>
      <c r="I9" s="4">
        <v>1</v>
      </c>
      <c r="J9" s="4"/>
      <c r="K9" s="4"/>
      <c r="L9" s="5"/>
      <c r="M9" s="5"/>
      <c r="N9" s="5"/>
      <c r="O9" s="5"/>
      <c r="P9" s="15">
        <v>350</v>
      </c>
      <c r="Q9" s="5"/>
      <c r="R9" s="15">
        <f t="shared" ref="R9:R28" si="0">SUM(L9:Q9)</f>
        <v>350</v>
      </c>
      <c r="S9" s="5">
        <v>150</v>
      </c>
      <c r="T9" s="15">
        <f t="shared" ref="T9:T28" si="1">+R9-S9</f>
        <v>200</v>
      </c>
      <c r="U9" s="62" t="s">
        <v>32</v>
      </c>
      <c r="V9" s="62" t="s">
        <v>32</v>
      </c>
      <c r="W9" s="4">
        <v>1</v>
      </c>
    </row>
    <row r="10" spans="1:24" ht="18" customHeight="1">
      <c r="A10">
        <f>+A9+1</f>
        <v>2</v>
      </c>
      <c r="B10" s="3" t="s">
        <v>851</v>
      </c>
      <c r="C10" s="3" t="s">
        <v>515</v>
      </c>
      <c r="D10" s="4">
        <v>16</v>
      </c>
      <c r="E10" s="4" t="s">
        <v>18</v>
      </c>
      <c r="F10" s="4"/>
      <c r="G10" s="4"/>
      <c r="H10" s="4">
        <v>1</v>
      </c>
      <c r="I10" s="4"/>
      <c r="J10" s="4"/>
      <c r="K10" s="4"/>
      <c r="L10" s="5"/>
      <c r="M10" s="5"/>
      <c r="N10" s="5"/>
      <c r="O10" s="5"/>
      <c r="P10" s="15">
        <v>350</v>
      </c>
      <c r="Q10" s="5"/>
      <c r="R10" s="15">
        <f t="shared" si="0"/>
        <v>350</v>
      </c>
      <c r="S10" s="5">
        <v>150</v>
      </c>
      <c r="T10" s="15">
        <f t="shared" si="1"/>
        <v>200</v>
      </c>
      <c r="U10" s="62" t="s">
        <v>32</v>
      </c>
      <c r="V10" s="62" t="s">
        <v>32</v>
      </c>
      <c r="W10" s="4">
        <v>1</v>
      </c>
    </row>
    <row r="11" spans="1:24" ht="18" customHeight="1">
      <c r="A11">
        <f>+A10+1</f>
        <v>3</v>
      </c>
      <c r="B11" s="3" t="s">
        <v>853</v>
      </c>
      <c r="C11" s="3" t="s">
        <v>852</v>
      </c>
      <c r="D11" s="4">
        <v>17</v>
      </c>
      <c r="E11" s="4" t="s">
        <v>18</v>
      </c>
      <c r="F11" s="4"/>
      <c r="G11" s="4">
        <v>1</v>
      </c>
      <c r="H11" s="4"/>
      <c r="I11" s="4"/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62" t="s">
        <v>32</v>
      </c>
      <c r="V11" s="62" t="s">
        <v>32</v>
      </c>
      <c r="W11" s="4">
        <v>1</v>
      </c>
    </row>
    <row r="12" spans="1:24" ht="18" customHeight="1">
      <c r="A12">
        <f>+A11+1</f>
        <v>4</v>
      </c>
      <c r="B12" s="3" t="s">
        <v>389</v>
      </c>
      <c r="C12" s="3" t="s">
        <v>398</v>
      </c>
      <c r="D12" s="4">
        <v>12</v>
      </c>
      <c r="E12" s="4" t="s">
        <v>18</v>
      </c>
      <c r="F12" s="4"/>
      <c r="G12" s="4">
        <v>1</v>
      </c>
      <c r="H12" s="4"/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62" t="s">
        <v>32</v>
      </c>
      <c r="V12" s="62" t="s">
        <v>32</v>
      </c>
      <c r="W12" s="4">
        <v>1</v>
      </c>
      <c r="X12" s="2"/>
    </row>
    <row r="13" spans="1:24" ht="18" customHeight="1">
      <c r="A13">
        <f t="shared" ref="A13:A28" si="2">+A12+1</f>
        <v>5</v>
      </c>
      <c r="B13" s="3" t="s">
        <v>358</v>
      </c>
      <c r="C13" s="3" t="s">
        <v>854</v>
      </c>
      <c r="D13" s="4">
        <v>22</v>
      </c>
      <c r="E13" s="4" t="s">
        <v>18</v>
      </c>
      <c r="F13" s="4"/>
      <c r="G13" s="4"/>
      <c r="H13" s="4"/>
      <c r="I13" s="4"/>
      <c r="J13" s="4">
        <v>1</v>
      </c>
      <c r="K13" s="4"/>
      <c r="L13" s="5"/>
      <c r="M13" s="5"/>
      <c r="N13" s="5"/>
      <c r="O13" s="5"/>
      <c r="P13" s="15">
        <v>350</v>
      </c>
      <c r="Q13" s="5"/>
      <c r="R13" s="15">
        <f t="shared" si="0"/>
        <v>350</v>
      </c>
      <c r="S13" s="5">
        <v>150</v>
      </c>
      <c r="T13" s="15">
        <f t="shared" si="1"/>
        <v>200</v>
      </c>
      <c r="U13" s="62" t="s">
        <v>32</v>
      </c>
      <c r="V13" s="62" t="s">
        <v>32</v>
      </c>
      <c r="W13" s="4">
        <v>2</v>
      </c>
    </row>
    <row r="14" spans="1:24" ht="18" customHeight="1">
      <c r="A14">
        <f t="shared" si="2"/>
        <v>6</v>
      </c>
      <c r="B14" s="3" t="s">
        <v>855</v>
      </c>
      <c r="C14" s="3" t="s">
        <v>856</v>
      </c>
      <c r="D14" s="4">
        <v>13</v>
      </c>
      <c r="E14" s="4" t="s">
        <v>18</v>
      </c>
      <c r="F14" s="4"/>
      <c r="G14" s="4"/>
      <c r="H14" s="4">
        <v>1</v>
      </c>
      <c r="I14" s="4"/>
      <c r="J14" s="4"/>
      <c r="K14" s="4"/>
      <c r="L14" s="5"/>
      <c r="M14" s="5"/>
      <c r="N14" s="5"/>
      <c r="O14" s="5"/>
      <c r="P14" s="15">
        <v>350</v>
      </c>
      <c r="Q14" s="5"/>
      <c r="R14" s="15">
        <f t="shared" si="0"/>
        <v>350</v>
      </c>
      <c r="S14" s="5">
        <v>150</v>
      </c>
      <c r="T14" s="15">
        <f t="shared" si="1"/>
        <v>200</v>
      </c>
      <c r="U14" s="62" t="s">
        <v>32</v>
      </c>
      <c r="V14" s="62" t="s">
        <v>32</v>
      </c>
      <c r="W14" s="4">
        <v>2</v>
      </c>
    </row>
    <row r="15" spans="1:24" ht="18" customHeight="1">
      <c r="A15">
        <f t="shared" si="2"/>
        <v>7</v>
      </c>
      <c r="B15" s="3" t="s">
        <v>857</v>
      </c>
      <c r="C15" s="3" t="s">
        <v>207</v>
      </c>
      <c r="D15" s="4">
        <v>15</v>
      </c>
      <c r="E15" s="4" t="s">
        <v>18</v>
      </c>
      <c r="F15" s="4"/>
      <c r="G15" s="4"/>
      <c r="H15" s="4"/>
      <c r="I15" s="4">
        <v>1</v>
      </c>
      <c r="J15" s="4"/>
      <c r="K15" s="4"/>
      <c r="L15" s="5"/>
      <c r="M15" s="5"/>
      <c r="N15" s="5"/>
      <c r="O15" s="5"/>
      <c r="P15" s="15">
        <v>350</v>
      </c>
      <c r="Q15" s="5"/>
      <c r="R15" s="15">
        <f t="shared" si="0"/>
        <v>350</v>
      </c>
      <c r="S15" s="5">
        <v>150</v>
      </c>
      <c r="T15" s="15">
        <f t="shared" si="1"/>
        <v>200</v>
      </c>
      <c r="U15" s="62" t="s">
        <v>32</v>
      </c>
      <c r="V15" s="62" t="s">
        <v>32</v>
      </c>
      <c r="W15" s="4">
        <v>2</v>
      </c>
    </row>
    <row r="16" spans="1:24" ht="18" customHeight="1">
      <c r="A16">
        <f t="shared" si="2"/>
        <v>8</v>
      </c>
      <c r="B16" s="61" t="s">
        <v>383</v>
      </c>
      <c r="C16" s="61" t="s">
        <v>124</v>
      </c>
      <c r="D16" s="97">
        <v>13</v>
      </c>
      <c r="E16" s="97" t="s">
        <v>18</v>
      </c>
      <c r="F16" s="97"/>
      <c r="G16" s="97">
        <v>1</v>
      </c>
      <c r="H16" s="4"/>
      <c r="I16" s="4"/>
      <c r="J16" s="4"/>
      <c r="K16" s="4"/>
      <c r="L16" s="5"/>
      <c r="M16" s="5"/>
      <c r="N16" s="5"/>
      <c r="O16" s="5"/>
      <c r="P16" s="15">
        <v>350</v>
      </c>
      <c r="Q16" s="5"/>
      <c r="R16" s="15">
        <f t="shared" si="0"/>
        <v>350</v>
      </c>
      <c r="S16" s="5">
        <v>150</v>
      </c>
      <c r="T16" s="15">
        <f t="shared" si="1"/>
        <v>200</v>
      </c>
      <c r="U16" s="62" t="s">
        <v>32</v>
      </c>
      <c r="V16" s="62" t="s">
        <v>32</v>
      </c>
      <c r="W16" s="4">
        <v>2</v>
      </c>
    </row>
    <row r="17" spans="1:23" ht="18" customHeight="1">
      <c r="A17">
        <f t="shared" si="2"/>
        <v>9</v>
      </c>
      <c r="B17" s="3" t="s">
        <v>849</v>
      </c>
      <c r="C17" s="3" t="s">
        <v>460</v>
      </c>
      <c r="D17" s="4">
        <v>20</v>
      </c>
      <c r="E17" s="4" t="s">
        <v>31</v>
      </c>
      <c r="F17" s="4"/>
      <c r="G17" s="4">
        <v>1</v>
      </c>
      <c r="H17" s="4"/>
      <c r="I17" s="4"/>
      <c r="J17" s="4"/>
      <c r="K17" s="4"/>
      <c r="L17" s="5"/>
      <c r="M17" s="5"/>
      <c r="N17" s="5"/>
      <c r="O17" s="5"/>
      <c r="P17" s="15">
        <v>350</v>
      </c>
      <c r="Q17" s="5"/>
      <c r="R17" s="15">
        <f t="shared" si="0"/>
        <v>350</v>
      </c>
      <c r="S17" s="5">
        <v>150</v>
      </c>
      <c r="T17" s="15">
        <f t="shared" si="1"/>
        <v>200</v>
      </c>
      <c r="U17" s="62" t="s">
        <v>32</v>
      </c>
      <c r="V17" s="62" t="s">
        <v>32</v>
      </c>
      <c r="W17" s="4">
        <v>3</v>
      </c>
    </row>
    <row r="18" spans="1:23" ht="18" customHeight="1">
      <c r="A18">
        <f t="shared" si="2"/>
        <v>10</v>
      </c>
      <c r="B18" s="3" t="s">
        <v>626</v>
      </c>
      <c r="C18" s="3" t="s">
        <v>134</v>
      </c>
      <c r="D18" s="4">
        <v>13</v>
      </c>
      <c r="E18" s="4" t="s">
        <v>31</v>
      </c>
      <c r="F18" s="4">
        <v>1</v>
      </c>
      <c r="G18" s="4"/>
      <c r="H18" s="4"/>
      <c r="I18" s="4"/>
      <c r="J18" s="4"/>
      <c r="K18" s="4"/>
      <c r="L18" s="5"/>
      <c r="M18" s="5"/>
      <c r="N18" s="5"/>
      <c r="O18" s="5"/>
      <c r="P18" s="15">
        <v>350</v>
      </c>
      <c r="Q18" s="5"/>
      <c r="R18" s="15">
        <f t="shared" si="0"/>
        <v>350</v>
      </c>
      <c r="S18" s="5">
        <v>150</v>
      </c>
      <c r="T18" s="15">
        <f t="shared" si="1"/>
        <v>200</v>
      </c>
      <c r="U18" s="62" t="s">
        <v>32</v>
      </c>
      <c r="V18" s="62" t="s">
        <v>32</v>
      </c>
      <c r="W18" s="4">
        <v>3</v>
      </c>
    </row>
    <row r="19" spans="1:23" ht="18" customHeight="1">
      <c r="A19">
        <f t="shared" si="2"/>
        <v>11</v>
      </c>
      <c r="B19" s="3" t="s">
        <v>860</v>
      </c>
      <c r="C19" s="3" t="s">
        <v>466</v>
      </c>
      <c r="D19" s="4">
        <v>14</v>
      </c>
      <c r="E19" s="4" t="s">
        <v>31</v>
      </c>
      <c r="F19" s="4">
        <v>1</v>
      </c>
      <c r="G19" s="4"/>
      <c r="H19" s="4"/>
      <c r="I19" s="4"/>
      <c r="J19" s="4"/>
      <c r="K19" s="4"/>
      <c r="L19" s="5"/>
      <c r="M19" s="5"/>
      <c r="N19" s="5"/>
      <c r="O19" s="5"/>
      <c r="P19" s="15">
        <v>350</v>
      </c>
      <c r="Q19" s="5"/>
      <c r="R19" s="15">
        <f t="shared" si="0"/>
        <v>350</v>
      </c>
      <c r="S19" s="5">
        <v>150</v>
      </c>
      <c r="T19" s="15">
        <f t="shared" si="1"/>
        <v>200</v>
      </c>
      <c r="U19" s="62" t="s">
        <v>32</v>
      </c>
      <c r="V19" s="62" t="s">
        <v>32</v>
      </c>
      <c r="W19" s="4">
        <v>3</v>
      </c>
    </row>
    <row r="20" spans="1:23" ht="18" customHeight="1">
      <c r="A20">
        <f t="shared" si="2"/>
        <v>12</v>
      </c>
      <c r="B20" s="3" t="s">
        <v>861</v>
      </c>
      <c r="C20" s="3" t="s">
        <v>862</v>
      </c>
      <c r="D20" s="4">
        <v>17</v>
      </c>
      <c r="E20" s="4" t="s">
        <v>31</v>
      </c>
      <c r="F20" s="4">
        <v>1</v>
      </c>
      <c r="G20" s="4"/>
      <c r="H20" s="4"/>
      <c r="I20" s="4"/>
      <c r="J20" s="4"/>
      <c r="K20" s="4"/>
      <c r="L20" s="5"/>
      <c r="M20" s="5"/>
      <c r="N20" s="5"/>
      <c r="O20" s="5"/>
      <c r="P20" s="15">
        <v>350</v>
      </c>
      <c r="Q20" s="5"/>
      <c r="R20" s="15">
        <f t="shared" si="0"/>
        <v>350</v>
      </c>
      <c r="S20" s="5">
        <v>150</v>
      </c>
      <c r="T20" s="15">
        <f t="shared" si="1"/>
        <v>200</v>
      </c>
      <c r="U20" s="62" t="s">
        <v>32</v>
      </c>
      <c r="V20" s="62" t="s">
        <v>32</v>
      </c>
      <c r="W20" s="4">
        <v>3</v>
      </c>
    </row>
    <row r="21" spans="1:23" ht="18" customHeight="1">
      <c r="A21">
        <f t="shared" si="2"/>
        <v>13</v>
      </c>
      <c r="B21" s="3" t="s">
        <v>849</v>
      </c>
      <c r="C21" s="3" t="s">
        <v>863</v>
      </c>
      <c r="D21" s="4">
        <v>18</v>
      </c>
      <c r="E21" s="4" t="s">
        <v>31</v>
      </c>
      <c r="F21" s="4"/>
      <c r="G21" s="4">
        <v>1</v>
      </c>
      <c r="H21" s="4"/>
      <c r="I21" s="4"/>
      <c r="J21" s="4"/>
      <c r="K21" s="4"/>
      <c r="L21" s="5"/>
      <c r="M21" s="5"/>
      <c r="N21" s="5"/>
      <c r="O21" s="5">
        <v>20</v>
      </c>
      <c r="P21" s="15">
        <v>350</v>
      </c>
      <c r="Q21" s="5"/>
      <c r="R21" s="15">
        <f t="shared" si="0"/>
        <v>370</v>
      </c>
      <c r="S21" s="5">
        <v>150</v>
      </c>
      <c r="T21" s="15">
        <f t="shared" si="1"/>
        <v>220</v>
      </c>
      <c r="U21" s="62" t="s">
        <v>32</v>
      </c>
      <c r="V21" s="62" t="s">
        <v>32</v>
      </c>
      <c r="W21" s="4">
        <v>4</v>
      </c>
    </row>
    <row r="22" spans="1:23" ht="18" customHeight="1">
      <c r="A22">
        <f t="shared" si="2"/>
        <v>14</v>
      </c>
      <c r="B22" s="3" t="s">
        <v>864</v>
      </c>
      <c r="C22" s="3" t="s">
        <v>865</v>
      </c>
      <c r="D22" s="4">
        <v>12</v>
      </c>
      <c r="E22" s="4" t="s">
        <v>31</v>
      </c>
      <c r="F22" s="4">
        <v>1</v>
      </c>
      <c r="G22" s="4"/>
      <c r="H22" s="4"/>
      <c r="I22" s="4"/>
      <c r="J22" s="4"/>
      <c r="K22" s="4"/>
      <c r="L22" s="5"/>
      <c r="M22" s="5"/>
      <c r="N22" s="5"/>
      <c r="O22" s="5">
        <v>20</v>
      </c>
      <c r="P22" s="15">
        <v>350</v>
      </c>
      <c r="Q22" s="5"/>
      <c r="R22" s="15">
        <f t="shared" si="0"/>
        <v>370</v>
      </c>
      <c r="S22" s="5">
        <v>150</v>
      </c>
      <c r="T22" s="15">
        <f t="shared" si="1"/>
        <v>220</v>
      </c>
      <c r="U22" s="62" t="s">
        <v>32</v>
      </c>
      <c r="V22" s="62" t="s">
        <v>32</v>
      </c>
      <c r="W22" s="4">
        <v>4</v>
      </c>
    </row>
    <row r="23" spans="1:23" ht="18" customHeight="1">
      <c r="A23">
        <f t="shared" si="2"/>
        <v>15</v>
      </c>
      <c r="B23" s="3" t="s">
        <v>866</v>
      </c>
      <c r="C23" s="3" t="s">
        <v>867</v>
      </c>
      <c r="D23" s="4">
        <v>12</v>
      </c>
      <c r="E23" s="4" t="s">
        <v>31</v>
      </c>
      <c r="F23" s="4">
        <v>1</v>
      </c>
      <c r="G23" s="4"/>
      <c r="H23" s="4"/>
      <c r="I23" s="4"/>
      <c r="J23" s="4"/>
      <c r="K23" s="4"/>
      <c r="L23" s="5"/>
      <c r="M23" s="5"/>
      <c r="N23" s="5"/>
      <c r="O23" s="5">
        <v>20</v>
      </c>
      <c r="P23" s="15">
        <v>350</v>
      </c>
      <c r="Q23" s="5"/>
      <c r="R23" s="15">
        <f t="shared" si="0"/>
        <v>370</v>
      </c>
      <c r="S23" s="5">
        <v>150</v>
      </c>
      <c r="T23" s="15">
        <f t="shared" si="1"/>
        <v>220</v>
      </c>
      <c r="U23" s="62" t="s">
        <v>32</v>
      </c>
      <c r="V23" s="62" t="s">
        <v>32</v>
      </c>
      <c r="W23" s="4">
        <v>4</v>
      </c>
    </row>
    <row r="24" spans="1:23" ht="18" customHeight="1">
      <c r="A24">
        <f t="shared" si="2"/>
        <v>16</v>
      </c>
      <c r="B24" s="3" t="s">
        <v>868</v>
      </c>
      <c r="C24" s="3" t="s">
        <v>869</v>
      </c>
      <c r="D24" s="4">
        <v>57</v>
      </c>
      <c r="E24" s="4" t="s">
        <v>31</v>
      </c>
      <c r="F24" s="4"/>
      <c r="G24" s="4"/>
      <c r="H24" s="4"/>
      <c r="I24" s="4">
        <v>1</v>
      </c>
      <c r="J24" s="4"/>
      <c r="K24" s="4"/>
      <c r="L24" s="5"/>
      <c r="M24" s="5"/>
      <c r="N24" s="5"/>
      <c r="O24" s="5">
        <v>20</v>
      </c>
      <c r="P24" s="15">
        <v>350</v>
      </c>
      <c r="Q24" s="5"/>
      <c r="R24" s="15">
        <f t="shared" si="0"/>
        <v>370</v>
      </c>
      <c r="S24" s="5">
        <v>150</v>
      </c>
      <c r="T24" s="15">
        <f t="shared" si="1"/>
        <v>220</v>
      </c>
      <c r="U24" s="62" t="s">
        <v>32</v>
      </c>
      <c r="V24" s="62" t="s">
        <v>32</v>
      </c>
      <c r="W24" s="4">
        <v>5</v>
      </c>
    </row>
    <row r="25" spans="1:23" ht="18" customHeight="1">
      <c r="A25">
        <f>+A24+1</f>
        <v>17</v>
      </c>
      <c r="B25" s="3" t="s">
        <v>858</v>
      </c>
      <c r="C25" s="3" t="s">
        <v>386</v>
      </c>
      <c r="D25" s="4">
        <v>13</v>
      </c>
      <c r="E25" s="4" t="s">
        <v>31</v>
      </c>
      <c r="F25" s="4"/>
      <c r="G25" s="4"/>
      <c r="H25" s="4"/>
      <c r="I25" s="4">
        <v>1</v>
      </c>
      <c r="J25" s="4"/>
      <c r="K25" s="4"/>
      <c r="L25" s="5"/>
      <c r="M25" s="5"/>
      <c r="N25" s="5"/>
      <c r="O25" s="5">
        <v>20</v>
      </c>
      <c r="P25" s="15">
        <v>350</v>
      </c>
      <c r="Q25" s="5"/>
      <c r="R25" s="15">
        <f t="shared" si="0"/>
        <v>370</v>
      </c>
      <c r="S25" s="5">
        <v>150</v>
      </c>
      <c r="T25" s="15">
        <f t="shared" si="1"/>
        <v>220</v>
      </c>
      <c r="U25" s="62" t="s">
        <v>32</v>
      </c>
      <c r="V25" s="62" t="s">
        <v>32</v>
      </c>
      <c r="W25" s="4">
        <v>5</v>
      </c>
    </row>
    <row r="26" spans="1:23" ht="18" customHeight="1">
      <c r="A26">
        <f t="shared" si="2"/>
        <v>18</v>
      </c>
      <c r="B26" s="3" t="s">
        <v>855</v>
      </c>
      <c r="C26" s="3" t="s">
        <v>870</v>
      </c>
      <c r="D26" s="4">
        <v>15</v>
      </c>
      <c r="E26" s="4" t="s">
        <v>31</v>
      </c>
      <c r="F26" s="4">
        <v>1</v>
      </c>
      <c r="G26" s="4"/>
      <c r="H26" s="4"/>
      <c r="I26" s="4"/>
      <c r="J26" s="4"/>
      <c r="K26" s="4"/>
      <c r="L26" s="5"/>
      <c r="M26" s="5"/>
      <c r="N26" s="5"/>
      <c r="O26" s="5">
        <v>20</v>
      </c>
      <c r="P26" s="15">
        <v>350</v>
      </c>
      <c r="Q26" s="5"/>
      <c r="R26" s="15">
        <f t="shared" si="0"/>
        <v>370</v>
      </c>
      <c r="S26" s="5">
        <v>150</v>
      </c>
      <c r="T26" s="15">
        <f t="shared" si="1"/>
        <v>220</v>
      </c>
      <c r="U26" s="62" t="s">
        <v>32</v>
      </c>
      <c r="V26" s="62" t="s">
        <v>32</v>
      </c>
      <c r="W26" s="4">
        <v>5</v>
      </c>
    </row>
    <row r="27" spans="1:23" ht="18" customHeight="1">
      <c r="A27">
        <f t="shared" si="2"/>
        <v>19</v>
      </c>
      <c r="B27" s="61" t="s">
        <v>858</v>
      </c>
      <c r="C27" s="61" t="s">
        <v>859</v>
      </c>
      <c r="D27" s="97"/>
      <c r="E27" s="64"/>
      <c r="F27" s="97">
        <v>1</v>
      </c>
      <c r="G27" s="97"/>
      <c r="H27" s="4"/>
      <c r="I27" s="4"/>
      <c r="J27" s="4"/>
      <c r="K27" s="4"/>
      <c r="L27" s="5"/>
      <c r="M27" s="5"/>
      <c r="N27" s="5"/>
      <c r="O27" s="5"/>
      <c r="P27" s="15"/>
      <c r="Q27" s="5">
        <v>16</v>
      </c>
      <c r="R27" s="15">
        <f t="shared" si="0"/>
        <v>16</v>
      </c>
      <c r="S27" s="5"/>
      <c r="T27" s="15">
        <f t="shared" si="1"/>
        <v>16</v>
      </c>
      <c r="U27" s="4"/>
      <c r="V27" s="4"/>
      <c r="W27" s="4"/>
    </row>
    <row r="28" spans="1:23" ht="18" customHeight="1">
      <c r="A28">
        <f t="shared" si="2"/>
        <v>20</v>
      </c>
      <c r="B28" s="61"/>
      <c r="C28" s="61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7</v>
      </c>
      <c r="G29" s="25">
        <f t="shared" si="3"/>
        <v>5</v>
      </c>
      <c r="H29" s="25">
        <f t="shared" si="3"/>
        <v>2</v>
      </c>
      <c r="I29" s="25">
        <f t="shared" si="3"/>
        <v>4</v>
      </c>
      <c r="J29" s="25">
        <f t="shared" si="3"/>
        <v>1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6</v>
      </c>
      <c r="P29" s="25">
        <f t="shared" si="3"/>
        <v>18</v>
      </c>
      <c r="Q29" s="25">
        <f t="shared" si="3"/>
        <v>1</v>
      </c>
      <c r="R29" s="26"/>
      <c r="S29" s="25">
        <f>COUNT(S9:S28)</f>
        <v>18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4</v>
      </c>
      <c r="E30" s="39">
        <v>8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120</v>
      </c>
      <c r="P30" s="28">
        <f t="shared" si="4"/>
        <v>6300</v>
      </c>
      <c r="Q30" s="28">
        <f t="shared" si="4"/>
        <v>16</v>
      </c>
      <c r="R30" s="28">
        <f t="shared" si="4"/>
        <v>6436</v>
      </c>
      <c r="S30" s="28">
        <f t="shared" si="4"/>
        <v>2700</v>
      </c>
      <c r="T30" s="28">
        <f t="shared" si="4"/>
        <v>3736</v>
      </c>
      <c r="U30" s="114"/>
      <c r="V30" s="115"/>
      <c r="W30" s="116"/>
    </row>
    <row r="31" spans="1:23">
      <c r="B31" s="107"/>
      <c r="C31" s="18" t="s">
        <v>35</v>
      </c>
      <c r="D31" s="21">
        <v>14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41095</v>
      </c>
      <c r="N31" s="123"/>
      <c r="O31" s="25" t="s">
        <v>50</v>
      </c>
      <c r="P31" s="124" t="s">
        <v>109</v>
      </c>
      <c r="Q31" s="124"/>
      <c r="R31" s="32" t="s">
        <v>38</v>
      </c>
      <c r="S31" s="34">
        <v>2700</v>
      </c>
      <c r="T31" s="36">
        <f>+R30-S31</f>
        <v>3736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10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3736</v>
      </c>
      <c r="U32" s="117"/>
      <c r="V32" s="118"/>
      <c r="W32" s="119"/>
    </row>
    <row r="33" spans="2:23">
      <c r="B33" s="102" t="s">
        <v>1167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3" workbookViewId="0">
      <selection activeCell="B33" sqref="B33:W34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1046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1047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1051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1048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1052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1049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1053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1050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1054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1055</v>
      </c>
      <c r="C9" s="3" t="s">
        <v>1056</v>
      </c>
      <c r="D9" s="4">
        <v>51</v>
      </c>
      <c r="E9" s="4" t="s">
        <v>31</v>
      </c>
      <c r="F9" s="4"/>
      <c r="G9" s="4"/>
      <c r="H9" s="4"/>
      <c r="I9" s="4"/>
      <c r="J9" s="4"/>
      <c r="K9" s="4"/>
      <c r="L9" s="5"/>
      <c r="M9" s="5"/>
      <c r="N9" s="5"/>
      <c r="O9" s="5"/>
      <c r="P9" s="15">
        <v>94</v>
      </c>
      <c r="Q9" s="5"/>
      <c r="R9" s="15">
        <f t="shared" ref="R9:R28" si="0">SUM(L9:Q9)</f>
        <v>94</v>
      </c>
      <c r="S9" s="5">
        <v>94</v>
      </c>
      <c r="T9" s="15">
        <f t="shared" ref="T9:T28" si="1">+R9-S9</f>
        <v>0</v>
      </c>
      <c r="U9" s="4" t="s">
        <v>32</v>
      </c>
      <c r="V9" s="4"/>
      <c r="W9" s="4" t="s">
        <v>168</v>
      </c>
    </row>
    <row r="10" spans="1:24" ht="18" customHeight="1">
      <c r="A10">
        <f>+A9+1</f>
        <v>2</v>
      </c>
      <c r="B10" s="3" t="s">
        <v>1055</v>
      </c>
      <c r="C10" s="3" t="s">
        <v>406</v>
      </c>
      <c r="D10" s="4">
        <v>44</v>
      </c>
      <c r="E10" s="4" t="s">
        <v>31</v>
      </c>
      <c r="F10" s="4"/>
      <c r="G10" s="4"/>
      <c r="H10" s="4"/>
      <c r="I10" s="4"/>
      <c r="J10" s="4"/>
      <c r="K10" s="4"/>
      <c r="L10" s="5"/>
      <c r="M10" s="5"/>
      <c r="N10" s="5"/>
      <c r="O10" s="5"/>
      <c r="P10" s="15">
        <v>94</v>
      </c>
      <c r="Q10" s="5"/>
      <c r="R10" s="15">
        <f t="shared" si="0"/>
        <v>94</v>
      </c>
      <c r="S10" s="5">
        <v>94</v>
      </c>
      <c r="T10" s="15">
        <f t="shared" si="1"/>
        <v>0</v>
      </c>
      <c r="U10" s="4" t="s">
        <v>32</v>
      </c>
      <c r="V10" s="4"/>
      <c r="W10" s="4" t="s">
        <v>168</v>
      </c>
    </row>
    <row r="11" spans="1:24" ht="18" customHeight="1">
      <c r="A11">
        <f>+A10+1</f>
        <v>3</v>
      </c>
      <c r="B11" s="3" t="s">
        <v>1055</v>
      </c>
      <c r="C11" s="3" t="s">
        <v>210</v>
      </c>
      <c r="D11" s="4">
        <v>14</v>
      </c>
      <c r="E11" s="4" t="s">
        <v>31</v>
      </c>
      <c r="F11" s="4"/>
      <c r="G11" s="4"/>
      <c r="H11" s="4">
        <v>1</v>
      </c>
      <c r="I11" s="4"/>
      <c r="J11" s="4"/>
      <c r="K11" s="4"/>
      <c r="L11" s="5"/>
      <c r="M11" s="5"/>
      <c r="N11" s="5"/>
      <c r="O11" s="5"/>
      <c r="P11" s="15">
        <v>141</v>
      </c>
      <c r="Q11" s="5"/>
      <c r="R11" s="15">
        <f t="shared" si="0"/>
        <v>141</v>
      </c>
      <c r="S11" s="5">
        <v>141</v>
      </c>
      <c r="T11" s="15">
        <f t="shared" si="1"/>
        <v>0</v>
      </c>
      <c r="U11" s="4" t="s">
        <v>32</v>
      </c>
      <c r="V11" s="4" t="s">
        <v>32</v>
      </c>
      <c r="W11" s="4" t="s">
        <v>168</v>
      </c>
    </row>
    <row r="12" spans="1:24" ht="18" customHeight="1">
      <c r="A12">
        <f>+A11+1</f>
        <v>4</v>
      </c>
      <c r="B12" s="3" t="s">
        <v>1057</v>
      </c>
      <c r="C12" s="3" t="s">
        <v>568</v>
      </c>
      <c r="D12" s="4">
        <v>13</v>
      </c>
      <c r="E12" s="4" t="s">
        <v>31</v>
      </c>
      <c r="F12" s="4"/>
      <c r="G12" s="4"/>
      <c r="H12" s="4">
        <v>1</v>
      </c>
      <c r="I12" s="4"/>
      <c r="J12" s="4"/>
      <c r="K12" s="4"/>
      <c r="L12" s="5"/>
      <c r="M12" s="5"/>
      <c r="N12" s="5"/>
      <c r="O12" s="5"/>
      <c r="P12" s="15">
        <v>141</v>
      </c>
      <c r="Q12" s="5"/>
      <c r="R12" s="15">
        <f t="shared" si="0"/>
        <v>141</v>
      </c>
      <c r="S12" s="5">
        <v>141</v>
      </c>
      <c r="T12" s="15">
        <f t="shared" si="1"/>
        <v>0</v>
      </c>
      <c r="U12" s="4" t="s">
        <v>32</v>
      </c>
      <c r="V12" s="4" t="s">
        <v>32</v>
      </c>
      <c r="W12" s="4" t="s">
        <v>168</v>
      </c>
      <c r="X12" s="2"/>
    </row>
    <row r="13" spans="1:24" ht="18" customHeight="1">
      <c r="A13">
        <f t="shared" ref="A13:A28" si="2">+A12+1</f>
        <v>5</v>
      </c>
      <c r="B13" s="3" t="s">
        <v>1058</v>
      </c>
      <c r="C13" s="3" t="s">
        <v>1059</v>
      </c>
      <c r="D13" s="4">
        <v>14</v>
      </c>
      <c r="E13" s="4" t="s">
        <v>31</v>
      </c>
      <c r="F13" s="4">
        <v>1</v>
      </c>
      <c r="G13" s="4"/>
      <c r="H13" s="4"/>
      <c r="I13" s="4"/>
      <c r="J13" s="4"/>
      <c r="K13" s="4"/>
      <c r="L13" s="5"/>
      <c r="M13" s="5"/>
      <c r="N13" s="5"/>
      <c r="O13" s="5"/>
      <c r="P13" s="15">
        <v>141</v>
      </c>
      <c r="Q13" s="5"/>
      <c r="R13" s="15">
        <f t="shared" si="0"/>
        <v>141</v>
      </c>
      <c r="S13" s="5">
        <v>141</v>
      </c>
      <c r="T13" s="15">
        <f t="shared" si="1"/>
        <v>0</v>
      </c>
      <c r="U13" s="4" t="s">
        <v>32</v>
      </c>
      <c r="V13" s="4" t="s">
        <v>32</v>
      </c>
      <c r="W13" s="4" t="s">
        <v>168</v>
      </c>
    </row>
    <row r="14" spans="1:24" ht="18" customHeight="1">
      <c r="A14">
        <f t="shared" si="2"/>
        <v>6</v>
      </c>
      <c r="B14" s="3" t="s">
        <v>1060</v>
      </c>
      <c r="C14" s="3" t="s">
        <v>1061</v>
      </c>
      <c r="D14" s="4">
        <v>15</v>
      </c>
      <c r="E14" s="4" t="s">
        <v>31</v>
      </c>
      <c r="F14" s="4"/>
      <c r="G14" s="4">
        <v>1</v>
      </c>
      <c r="H14" s="4"/>
      <c r="I14" s="4"/>
      <c r="J14" s="4"/>
      <c r="K14" s="4"/>
      <c r="L14" s="5"/>
      <c r="M14" s="5"/>
      <c r="N14" s="5"/>
      <c r="O14" s="5"/>
      <c r="P14" s="15">
        <v>141</v>
      </c>
      <c r="Q14" s="5"/>
      <c r="R14" s="15">
        <f t="shared" si="0"/>
        <v>141</v>
      </c>
      <c r="S14" s="5">
        <v>141</v>
      </c>
      <c r="T14" s="15">
        <f t="shared" si="1"/>
        <v>0</v>
      </c>
      <c r="U14" s="4" t="s">
        <v>32</v>
      </c>
      <c r="V14" s="4" t="s">
        <v>32</v>
      </c>
      <c r="W14" s="4" t="s">
        <v>168</v>
      </c>
    </row>
    <row r="15" spans="1:24" ht="18" customHeight="1">
      <c r="A15">
        <f t="shared" si="2"/>
        <v>7</v>
      </c>
      <c r="B15" s="3" t="s">
        <v>1060</v>
      </c>
      <c r="C15" s="3" t="s">
        <v>1062</v>
      </c>
      <c r="D15" s="4">
        <v>13</v>
      </c>
      <c r="E15" s="4" t="s">
        <v>31</v>
      </c>
      <c r="F15" s="4">
        <v>1</v>
      </c>
      <c r="G15" s="4"/>
      <c r="H15" s="4"/>
      <c r="I15" s="4"/>
      <c r="J15" s="4"/>
      <c r="K15" s="4"/>
      <c r="L15" s="5"/>
      <c r="M15" s="5"/>
      <c r="N15" s="5"/>
      <c r="O15" s="5"/>
      <c r="P15" s="15">
        <v>141</v>
      </c>
      <c r="Q15" s="5"/>
      <c r="R15" s="15">
        <f t="shared" si="0"/>
        <v>141</v>
      </c>
      <c r="S15" s="5">
        <v>141</v>
      </c>
      <c r="T15" s="15">
        <f t="shared" si="1"/>
        <v>0</v>
      </c>
      <c r="U15" s="4" t="s">
        <v>32</v>
      </c>
      <c r="V15" s="4" t="s">
        <v>32</v>
      </c>
      <c r="W15" s="4" t="s">
        <v>168</v>
      </c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2</v>
      </c>
      <c r="G29" s="25">
        <f t="shared" si="3"/>
        <v>1</v>
      </c>
      <c r="H29" s="25">
        <f t="shared" si="3"/>
        <v>2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7</v>
      </c>
      <c r="Q29" s="25">
        <f t="shared" si="3"/>
        <v>0</v>
      </c>
      <c r="R29" s="26"/>
      <c r="S29" s="25">
        <f>COUNT(S9:S28)</f>
        <v>7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2</v>
      </c>
      <c r="E30" s="39"/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893</v>
      </c>
      <c r="Q30" s="28">
        <f t="shared" si="4"/>
        <v>0</v>
      </c>
      <c r="R30" s="28">
        <f t="shared" si="4"/>
        <v>893</v>
      </c>
      <c r="S30" s="28">
        <f t="shared" si="4"/>
        <v>893</v>
      </c>
      <c r="T30" s="28">
        <f t="shared" si="4"/>
        <v>0</v>
      </c>
      <c r="U30" s="114"/>
      <c r="V30" s="115"/>
      <c r="W30" s="116"/>
    </row>
    <row r="31" spans="1:23">
      <c r="B31" s="107"/>
      <c r="C31" s="18" t="s">
        <v>35</v>
      </c>
      <c r="D31" s="21">
        <v>5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41099</v>
      </c>
      <c r="N31" s="123"/>
      <c r="O31" s="25" t="s">
        <v>50</v>
      </c>
      <c r="P31" s="124" t="s">
        <v>109</v>
      </c>
      <c r="Q31" s="124"/>
      <c r="R31" s="32" t="s">
        <v>38</v>
      </c>
      <c r="S31" s="44">
        <v>893</v>
      </c>
      <c r="T31" s="36">
        <f>+R30-S31</f>
        <v>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7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0</v>
      </c>
      <c r="U32" s="117"/>
      <c r="V32" s="118"/>
      <c r="W32" s="119"/>
    </row>
    <row r="33" spans="2:23">
      <c r="B33" s="102" t="s">
        <v>1063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1:C1"/>
    <mergeCell ref="D1:Q1"/>
    <mergeCell ref="R1:W1"/>
    <mergeCell ref="C2:K2"/>
    <mergeCell ref="L2:O2"/>
    <mergeCell ref="P2:W2"/>
    <mergeCell ref="C3:K3"/>
    <mergeCell ref="L3:O3"/>
    <mergeCell ref="P3:W3"/>
    <mergeCell ref="C4:K4"/>
    <mergeCell ref="L4:O4"/>
    <mergeCell ref="P4:W4"/>
    <mergeCell ref="C5:K5"/>
    <mergeCell ref="L5:O5"/>
    <mergeCell ref="P5:W5"/>
    <mergeCell ref="B6:B8"/>
    <mergeCell ref="C6:C8"/>
    <mergeCell ref="D6:D8"/>
    <mergeCell ref="E6:E8"/>
    <mergeCell ref="F6:K6"/>
    <mergeCell ref="L6:O6"/>
    <mergeCell ref="P6:T6"/>
    <mergeCell ref="U6:V6"/>
    <mergeCell ref="F7:F8"/>
    <mergeCell ref="G7:G8"/>
    <mergeCell ref="H7:H8"/>
    <mergeCell ref="I7:I8"/>
    <mergeCell ref="J7:J8"/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K7:K8"/>
    <mergeCell ref="Q7:Q8"/>
    <mergeCell ref="R7:R8"/>
    <mergeCell ref="S7:S8"/>
    <mergeCell ref="P32:Q3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>
      <selection activeCell="C15" sqref="C15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871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872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876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873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878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874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877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875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879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880</v>
      </c>
      <c r="C9" s="3" t="s">
        <v>881</v>
      </c>
      <c r="D9" s="4">
        <v>17</v>
      </c>
      <c r="E9" s="4" t="s">
        <v>31</v>
      </c>
      <c r="F9" s="4"/>
      <c r="G9" s="4"/>
      <c r="H9" s="4"/>
      <c r="I9" s="4">
        <v>1</v>
      </c>
      <c r="J9" s="4"/>
      <c r="K9" s="4"/>
      <c r="L9" s="5"/>
      <c r="M9" s="5"/>
      <c r="N9" s="5"/>
      <c r="O9" s="5"/>
      <c r="P9" s="15">
        <v>350</v>
      </c>
      <c r="Q9" s="5"/>
      <c r="R9" s="15">
        <f t="shared" ref="R9:R28" si="0">SUM(L9:Q9)</f>
        <v>350</v>
      </c>
      <c r="S9" s="5">
        <v>150</v>
      </c>
      <c r="T9" s="15">
        <f t="shared" ref="T9:T28" si="1">+R9-S9</f>
        <v>200</v>
      </c>
      <c r="U9" s="4" t="s">
        <v>32</v>
      </c>
      <c r="V9" s="4" t="s">
        <v>32</v>
      </c>
      <c r="W9" s="4">
        <v>1</v>
      </c>
    </row>
    <row r="10" spans="1:24" ht="18" customHeight="1">
      <c r="A10">
        <f>+A9+1</f>
        <v>2</v>
      </c>
      <c r="B10" s="3" t="s">
        <v>882</v>
      </c>
      <c r="C10" s="3" t="s">
        <v>148</v>
      </c>
      <c r="D10" s="4">
        <v>15</v>
      </c>
      <c r="E10" s="4" t="s">
        <v>31</v>
      </c>
      <c r="F10" s="4"/>
      <c r="G10" s="4"/>
      <c r="H10" s="4"/>
      <c r="I10" s="4">
        <v>1</v>
      </c>
      <c r="J10" s="4"/>
      <c r="K10" s="4"/>
      <c r="L10" s="5"/>
      <c r="M10" s="5"/>
      <c r="N10" s="5"/>
      <c r="O10" s="5"/>
      <c r="P10" s="15">
        <v>350</v>
      </c>
      <c r="Q10" s="5"/>
      <c r="R10" s="15">
        <f t="shared" si="0"/>
        <v>350</v>
      </c>
      <c r="S10" s="5">
        <v>150</v>
      </c>
      <c r="T10" s="15">
        <f t="shared" si="1"/>
        <v>200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 t="s">
        <v>883</v>
      </c>
      <c r="C11" s="3" t="s">
        <v>884</v>
      </c>
      <c r="D11" s="4">
        <v>14</v>
      </c>
      <c r="E11" s="4" t="s">
        <v>31</v>
      </c>
      <c r="F11" s="4"/>
      <c r="G11" s="4"/>
      <c r="H11" s="4">
        <v>1</v>
      </c>
      <c r="I11" s="4"/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4" t="s">
        <v>32</v>
      </c>
      <c r="V11" s="4" t="s">
        <v>32</v>
      </c>
      <c r="W11" s="4">
        <v>1</v>
      </c>
    </row>
    <row r="12" spans="1:24" ht="18" customHeight="1">
      <c r="A12">
        <f>+A11+1</f>
        <v>4</v>
      </c>
      <c r="B12" s="3" t="s">
        <v>72</v>
      </c>
      <c r="C12" s="61" t="s">
        <v>1177</v>
      </c>
      <c r="D12" s="4">
        <v>19</v>
      </c>
      <c r="E12" s="4" t="s">
        <v>31</v>
      </c>
      <c r="F12" s="4">
        <v>1</v>
      </c>
      <c r="G12" s="4"/>
      <c r="H12" s="4"/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4" t="s">
        <v>32</v>
      </c>
      <c r="V12" s="4" t="s">
        <v>32</v>
      </c>
      <c r="W12" s="4">
        <v>1</v>
      </c>
      <c r="X12" s="2"/>
    </row>
    <row r="13" spans="1:24" ht="18" customHeight="1">
      <c r="A13">
        <f t="shared" ref="A13:A28" si="2">+A12+1</f>
        <v>5</v>
      </c>
      <c r="B13" s="3" t="s">
        <v>885</v>
      </c>
      <c r="C13" s="3" t="s">
        <v>406</v>
      </c>
      <c r="D13" s="4">
        <v>24</v>
      </c>
      <c r="E13" s="4" t="s">
        <v>31</v>
      </c>
      <c r="F13" s="4">
        <v>1</v>
      </c>
      <c r="G13" s="4"/>
      <c r="H13" s="4"/>
      <c r="I13" s="4"/>
      <c r="J13" s="4"/>
      <c r="K13" s="4"/>
      <c r="L13" s="5"/>
      <c r="M13" s="5"/>
      <c r="N13" s="5"/>
      <c r="O13" s="5"/>
      <c r="P13" s="15">
        <v>350</v>
      </c>
      <c r="Q13" s="5"/>
      <c r="R13" s="15">
        <f t="shared" si="0"/>
        <v>350</v>
      </c>
      <c r="S13" s="5">
        <v>150</v>
      </c>
      <c r="T13" s="15">
        <f t="shared" si="1"/>
        <v>200</v>
      </c>
      <c r="U13" s="4" t="s">
        <v>32</v>
      </c>
      <c r="V13" s="4" t="s">
        <v>32</v>
      </c>
      <c r="W13" s="4">
        <v>2</v>
      </c>
    </row>
    <row r="14" spans="1:24" ht="18" customHeight="1">
      <c r="A14">
        <f t="shared" si="2"/>
        <v>6</v>
      </c>
      <c r="B14" s="3" t="s">
        <v>886</v>
      </c>
      <c r="C14" s="3" t="s">
        <v>887</v>
      </c>
      <c r="D14" s="4">
        <v>13</v>
      </c>
      <c r="E14" s="4" t="s">
        <v>31</v>
      </c>
      <c r="F14" s="4">
        <v>1</v>
      </c>
      <c r="G14" s="4"/>
      <c r="H14" s="4"/>
      <c r="I14" s="4"/>
      <c r="J14" s="4"/>
      <c r="K14" s="4"/>
      <c r="L14" s="5"/>
      <c r="M14" s="5"/>
      <c r="N14" s="5"/>
      <c r="O14" s="5"/>
      <c r="P14" s="15">
        <v>350</v>
      </c>
      <c r="Q14" s="5"/>
      <c r="R14" s="15">
        <f t="shared" si="0"/>
        <v>350</v>
      </c>
      <c r="S14" s="5">
        <v>150</v>
      </c>
      <c r="T14" s="15">
        <f t="shared" si="1"/>
        <v>200</v>
      </c>
      <c r="U14" s="4" t="s">
        <v>32</v>
      </c>
      <c r="V14" s="4" t="s">
        <v>32</v>
      </c>
      <c r="W14" s="4">
        <v>2</v>
      </c>
    </row>
    <row r="15" spans="1:24" ht="18" customHeight="1">
      <c r="A15">
        <f t="shared" si="2"/>
        <v>7</v>
      </c>
      <c r="B15" s="3" t="s">
        <v>888</v>
      </c>
      <c r="C15" s="3" t="s">
        <v>889</v>
      </c>
      <c r="D15" s="4">
        <v>15</v>
      </c>
      <c r="E15" s="4" t="s">
        <v>31</v>
      </c>
      <c r="F15" s="4"/>
      <c r="G15" s="4"/>
      <c r="H15" s="4">
        <v>1</v>
      </c>
      <c r="I15" s="4"/>
      <c r="J15" s="4"/>
      <c r="K15" s="4"/>
      <c r="L15" s="5"/>
      <c r="M15" s="5"/>
      <c r="N15" s="5"/>
      <c r="O15" s="5"/>
      <c r="P15" s="15">
        <v>350</v>
      </c>
      <c r="Q15" s="5"/>
      <c r="R15" s="15">
        <f t="shared" si="0"/>
        <v>350</v>
      </c>
      <c r="S15" s="5">
        <v>150</v>
      </c>
      <c r="T15" s="15">
        <f t="shared" si="1"/>
        <v>200</v>
      </c>
      <c r="U15" s="4" t="s">
        <v>32</v>
      </c>
      <c r="V15" s="4" t="s">
        <v>32</v>
      </c>
      <c r="W15" s="4">
        <v>2</v>
      </c>
    </row>
    <row r="16" spans="1:24" ht="18" customHeight="1">
      <c r="A16">
        <f t="shared" si="2"/>
        <v>8</v>
      </c>
      <c r="B16" s="3" t="s">
        <v>890</v>
      </c>
      <c r="C16" s="3" t="s">
        <v>283</v>
      </c>
      <c r="D16" s="4">
        <v>15</v>
      </c>
      <c r="E16" s="4" t="s">
        <v>31</v>
      </c>
      <c r="F16" s="4">
        <v>1</v>
      </c>
      <c r="G16" s="4"/>
      <c r="H16" s="4"/>
      <c r="I16" s="4"/>
      <c r="J16" s="4"/>
      <c r="K16" s="4"/>
      <c r="L16" s="5"/>
      <c r="M16" s="5"/>
      <c r="N16" s="5"/>
      <c r="O16" s="5"/>
      <c r="P16" s="15">
        <v>350</v>
      </c>
      <c r="Q16" s="5"/>
      <c r="R16" s="15">
        <f t="shared" si="0"/>
        <v>350</v>
      </c>
      <c r="S16" s="5">
        <v>150</v>
      </c>
      <c r="T16" s="15">
        <f t="shared" si="1"/>
        <v>200</v>
      </c>
      <c r="U16" s="4" t="s">
        <v>32</v>
      </c>
      <c r="V16" s="4" t="s">
        <v>32</v>
      </c>
      <c r="W16" s="4">
        <v>2</v>
      </c>
    </row>
    <row r="17" spans="1:23" ht="18" customHeight="1">
      <c r="A17">
        <f t="shared" si="2"/>
        <v>9</v>
      </c>
      <c r="B17" s="3" t="s">
        <v>891</v>
      </c>
      <c r="C17" s="3" t="s">
        <v>892</v>
      </c>
      <c r="D17" s="4">
        <v>38</v>
      </c>
      <c r="E17" s="4" t="s">
        <v>31</v>
      </c>
      <c r="F17" s="4"/>
      <c r="G17" s="4"/>
      <c r="H17" s="4"/>
      <c r="I17" s="4">
        <v>1</v>
      </c>
      <c r="J17" s="4"/>
      <c r="K17" s="4"/>
      <c r="L17" s="5"/>
      <c r="M17" s="5"/>
      <c r="N17" s="5"/>
      <c r="O17" s="5"/>
      <c r="P17" s="15">
        <v>350</v>
      </c>
      <c r="Q17" s="5"/>
      <c r="R17" s="15">
        <f t="shared" si="0"/>
        <v>350</v>
      </c>
      <c r="S17" s="5">
        <v>150</v>
      </c>
      <c r="T17" s="15">
        <f t="shared" si="1"/>
        <v>200</v>
      </c>
      <c r="U17" s="4" t="s">
        <v>32</v>
      </c>
      <c r="V17" s="4" t="s">
        <v>32</v>
      </c>
      <c r="W17" s="4">
        <v>3</v>
      </c>
    </row>
    <row r="18" spans="1:23" ht="18" customHeight="1">
      <c r="A18">
        <f t="shared" si="2"/>
        <v>10</v>
      </c>
      <c r="B18" s="3" t="s">
        <v>882</v>
      </c>
      <c r="C18" s="3" t="s">
        <v>537</v>
      </c>
      <c r="D18" s="4">
        <v>14</v>
      </c>
      <c r="E18" s="4" t="s">
        <v>31</v>
      </c>
      <c r="F18" s="4">
        <v>1</v>
      </c>
      <c r="G18" s="4"/>
      <c r="H18" s="4"/>
      <c r="I18" s="4"/>
      <c r="J18" s="4"/>
      <c r="K18" s="4"/>
      <c r="L18" s="5"/>
      <c r="M18" s="5"/>
      <c r="N18" s="5"/>
      <c r="O18" s="5"/>
      <c r="P18" s="15">
        <v>350</v>
      </c>
      <c r="Q18" s="5"/>
      <c r="R18" s="15">
        <f t="shared" si="0"/>
        <v>350</v>
      </c>
      <c r="S18" s="5">
        <v>150</v>
      </c>
      <c r="T18" s="15">
        <f t="shared" si="1"/>
        <v>200</v>
      </c>
      <c r="U18" s="4" t="s">
        <v>32</v>
      </c>
      <c r="V18" s="4" t="s">
        <v>32</v>
      </c>
      <c r="W18" s="4">
        <v>3</v>
      </c>
    </row>
    <row r="19" spans="1:23" ht="18" customHeight="1">
      <c r="A19">
        <f t="shared" si="2"/>
        <v>11</v>
      </c>
      <c r="B19" s="3" t="s">
        <v>886</v>
      </c>
      <c r="C19" s="3" t="s">
        <v>566</v>
      </c>
      <c r="D19" s="4">
        <v>12</v>
      </c>
      <c r="E19" s="4" t="s">
        <v>31</v>
      </c>
      <c r="F19" s="4">
        <v>1</v>
      </c>
      <c r="G19" s="4"/>
      <c r="H19" s="4"/>
      <c r="I19" s="4"/>
      <c r="J19" s="4"/>
      <c r="K19" s="4"/>
      <c r="L19" s="5"/>
      <c r="M19" s="5"/>
      <c r="N19" s="5"/>
      <c r="O19" s="5"/>
      <c r="P19" s="15">
        <v>350</v>
      </c>
      <c r="Q19" s="5"/>
      <c r="R19" s="15">
        <f t="shared" si="0"/>
        <v>350</v>
      </c>
      <c r="S19" s="5">
        <v>150</v>
      </c>
      <c r="T19" s="15">
        <f t="shared" si="1"/>
        <v>200</v>
      </c>
      <c r="U19" s="4" t="s">
        <v>32</v>
      </c>
      <c r="V19" s="4" t="s">
        <v>32</v>
      </c>
      <c r="W19" s="4">
        <v>3</v>
      </c>
    </row>
    <row r="20" spans="1:23" ht="18" customHeight="1">
      <c r="A20">
        <f t="shared" si="2"/>
        <v>12</v>
      </c>
      <c r="B20" s="3" t="s">
        <v>893</v>
      </c>
      <c r="C20" s="3" t="s">
        <v>638</v>
      </c>
      <c r="D20" s="4">
        <v>12</v>
      </c>
      <c r="E20" s="4" t="s">
        <v>31</v>
      </c>
      <c r="F20" s="4">
        <v>1</v>
      </c>
      <c r="G20" s="4"/>
      <c r="H20" s="4"/>
      <c r="I20" s="4"/>
      <c r="J20" s="4"/>
      <c r="K20" s="4"/>
      <c r="L20" s="5"/>
      <c r="M20" s="5"/>
      <c r="N20" s="5"/>
      <c r="O20" s="5"/>
      <c r="P20" s="15">
        <v>350</v>
      </c>
      <c r="Q20" s="5"/>
      <c r="R20" s="15">
        <f t="shared" si="0"/>
        <v>350</v>
      </c>
      <c r="S20" s="5">
        <v>150</v>
      </c>
      <c r="T20" s="15">
        <f t="shared" si="1"/>
        <v>200</v>
      </c>
      <c r="U20" s="4" t="s">
        <v>32</v>
      </c>
      <c r="V20" s="4" t="s">
        <v>32</v>
      </c>
      <c r="W20" s="4">
        <v>3</v>
      </c>
    </row>
    <row r="21" spans="1:23" ht="18" customHeight="1">
      <c r="A21">
        <f t="shared" si="2"/>
        <v>13</v>
      </c>
      <c r="B21" s="3" t="s">
        <v>894</v>
      </c>
      <c r="C21" s="3" t="s">
        <v>89</v>
      </c>
      <c r="D21" s="4">
        <v>15</v>
      </c>
      <c r="E21" s="4" t="s">
        <v>18</v>
      </c>
      <c r="F21" s="4">
        <v>1</v>
      </c>
      <c r="G21" s="4"/>
      <c r="H21" s="4"/>
      <c r="I21" s="4"/>
      <c r="J21" s="4"/>
      <c r="K21" s="4"/>
      <c r="L21" s="5"/>
      <c r="M21" s="5"/>
      <c r="N21" s="5"/>
      <c r="O21" s="5">
        <v>20</v>
      </c>
      <c r="P21" s="15">
        <v>350</v>
      </c>
      <c r="Q21" s="5">
        <v>-35</v>
      </c>
      <c r="R21" s="15">
        <f t="shared" si="0"/>
        <v>335</v>
      </c>
      <c r="S21" s="5">
        <v>170</v>
      </c>
      <c r="T21" s="15">
        <f t="shared" si="1"/>
        <v>165</v>
      </c>
      <c r="U21" s="4" t="s">
        <v>32</v>
      </c>
      <c r="V21" s="4" t="s">
        <v>32</v>
      </c>
      <c r="W21" s="4">
        <v>4</v>
      </c>
    </row>
    <row r="22" spans="1:23" ht="18" customHeight="1">
      <c r="A22">
        <f t="shared" si="2"/>
        <v>14</v>
      </c>
      <c r="B22" s="3" t="s">
        <v>894</v>
      </c>
      <c r="C22" s="3" t="s">
        <v>704</v>
      </c>
      <c r="D22" s="4">
        <v>13</v>
      </c>
      <c r="E22" s="4" t="s">
        <v>18</v>
      </c>
      <c r="F22" s="4">
        <v>1</v>
      </c>
      <c r="G22" s="4"/>
      <c r="H22" s="4"/>
      <c r="I22" s="4"/>
      <c r="J22" s="4"/>
      <c r="K22" s="4"/>
      <c r="L22" s="5"/>
      <c r="M22" s="5"/>
      <c r="N22" s="5"/>
      <c r="O22" s="5">
        <v>20</v>
      </c>
      <c r="P22" s="15">
        <v>350</v>
      </c>
      <c r="Q22" s="5">
        <v>-35</v>
      </c>
      <c r="R22" s="15">
        <f t="shared" si="0"/>
        <v>335</v>
      </c>
      <c r="S22" s="5">
        <v>170</v>
      </c>
      <c r="T22" s="15">
        <f t="shared" si="1"/>
        <v>165</v>
      </c>
      <c r="U22" s="4" t="s">
        <v>32</v>
      </c>
      <c r="V22" s="4" t="s">
        <v>32</v>
      </c>
      <c r="W22" s="4">
        <v>4</v>
      </c>
    </row>
    <row r="23" spans="1:23" ht="18" customHeight="1">
      <c r="A23">
        <f t="shared" si="2"/>
        <v>15</v>
      </c>
      <c r="B23" s="3" t="s">
        <v>895</v>
      </c>
      <c r="C23" s="3" t="s">
        <v>896</v>
      </c>
      <c r="D23" s="4">
        <v>13</v>
      </c>
      <c r="E23" s="4" t="s">
        <v>18</v>
      </c>
      <c r="F23" s="4">
        <v>1</v>
      </c>
      <c r="G23" s="4"/>
      <c r="H23" s="4"/>
      <c r="I23" s="4"/>
      <c r="J23" s="4"/>
      <c r="K23" s="4"/>
      <c r="L23" s="5"/>
      <c r="M23" s="5"/>
      <c r="N23" s="5"/>
      <c r="O23" s="5">
        <v>20</v>
      </c>
      <c r="P23" s="15">
        <v>350</v>
      </c>
      <c r="Q23" s="5"/>
      <c r="R23" s="15">
        <f t="shared" si="0"/>
        <v>370</v>
      </c>
      <c r="S23" s="5">
        <v>170</v>
      </c>
      <c r="T23" s="15">
        <f t="shared" si="1"/>
        <v>200</v>
      </c>
      <c r="U23" s="4" t="s">
        <v>32</v>
      </c>
      <c r="V23" s="4" t="s">
        <v>32</v>
      </c>
      <c r="W23" s="4">
        <v>4</v>
      </c>
    </row>
    <row r="24" spans="1:23" ht="18" customHeight="1">
      <c r="A24">
        <f t="shared" si="2"/>
        <v>16</v>
      </c>
      <c r="B24" s="3" t="s">
        <v>897</v>
      </c>
      <c r="C24" s="3" t="s">
        <v>898</v>
      </c>
      <c r="D24" s="4">
        <v>13</v>
      </c>
      <c r="E24" s="4" t="s">
        <v>18</v>
      </c>
      <c r="F24" s="4">
        <v>1</v>
      </c>
      <c r="G24" s="4"/>
      <c r="H24" s="4"/>
      <c r="I24" s="4"/>
      <c r="J24" s="4"/>
      <c r="K24" s="4"/>
      <c r="L24" s="5"/>
      <c r="M24" s="5"/>
      <c r="N24" s="5">
        <v>50</v>
      </c>
      <c r="O24" s="5"/>
      <c r="P24" s="15">
        <v>350</v>
      </c>
      <c r="Q24" s="5"/>
      <c r="R24" s="15">
        <f t="shared" si="0"/>
        <v>400</v>
      </c>
      <c r="S24" s="5">
        <v>200</v>
      </c>
      <c r="T24" s="15">
        <f t="shared" si="1"/>
        <v>200</v>
      </c>
      <c r="U24" s="4" t="s">
        <v>32</v>
      </c>
      <c r="V24" s="4" t="s">
        <v>32</v>
      </c>
      <c r="W24" s="4">
        <v>5</v>
      </c>
    </row>
    <row r="25" spans="1:23" ht="18" customHeight="1">
      <c r="A25">
        <f>+A24+1</f>
        <v>17</v>
      </c>
      <c r="B25" s="3" t="s">
        <v>899</v>
      </c>
      <c r="C25" s="3" t="s">
        <v>120</v>
      </c>
      <c r="D25" s="4">
        <v>12</v>
      </c>
      <c r="E25" s="4" t="s">
        <v>18</v>
      </c>
      <c r="F25" s="4"/>
      <c r="G25" s="4">
        <v>1</v>
      </c>
      <c r="H25" s="4"/>
      <c r="I25" s="4"/>
      <c r="J25" s="4"/>
      <c r="K25" s="4"/>
      <c r="L25" s="5"/>
      <c r="M25" s="5"/>
      <c r="N25" s="5">
        <v>50</v>
      </c>
      <c r="O25" s="5"/>
      <c r="P25" s="15">
        <v>350</v>
      </c>
      <c r="Q25" s="5"/>
      <c r="R25" s="15">
        <f t="shared" si="0"/>
        <v>400</v>
      </c>
      <c r="S25" s="5">
        <v>200</v>
      </c>
      <c r="T25" s="15">
        <f t="shared" si="1"/>
        <v>200</v>
      </c>
      <c r="U25" s="4" t="s">
        <v>32</v>
      </c>
      <c r="V25" s="4" t="s">
        <v>32</v>
      </c>
      <c r="W25" s="4">
        <v>5</v>
      </c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11</v>
      </c>
      <c r="G29" s="25">
        <f t="shared" si="3"/>
        <v>1</v>
      </c>
      <c r="H29" s="25">
        <f t="shared" si="3"/>
        <v>2</v>
      </c>
      <c r="I29" s="25">
        <f t="shared" si="3"/>
        <v>3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2</v>
      </c>
      <c r="O29" s="25">
        <f t="shared" si="3"/>
        <v>3</v>
      </c>
      <c r="P29" s="25">
        <f t="shared" si="3"/>
        <v>17</v>
      </c>
      <c r="Q29" s="25">
        <f t="shared" si="3"/>
        <v>2</v>
      </c>
      <c r="R29" s="26"/>
      <c r="S29" s="25">
        <f>COUNT(S9:S28)</f>
        <v>17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3</v>
      </c>
      <c r="E30" s="39">
        <v>5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100</v>
      </c>
      <c r="O30" s="28">
        <f t="shared" si="4"/>
        <v>60</v>
      </c>
      <c r="P30" s="28">
        <f t="shared" si="4"/>
        <v>5950</v>
      </c>
      <c r="Q30" s="28">
        <f t="shared" si="4"/>
        <v>-70</v>
      </c>
      <c r="R30" s="28">
        <f t="shared" si="4"/>
        <v>6040</v>
      </c>
      <c r="S30" s="28">
        <f t="shared" si="4"/>
        <v>2710</v>
      </c>
      <c r="T30" s="28">
        <f t="shared" si="4"/>
        <v>3330</v>
      </c>
      <c r="U30" s="114"/>
      <c r="V30" s="115"/>
      <c r="W30" s="116"/>
    </row>
    <row r="31" spans="1:23">
      <c r="B31" s="107"/>
      <c r="C31" s="18" t="s">
        <v>35</v>
      </c>
      <c r="D31" s="21">
        <v>14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41099</v>
      </c>
      <c r="N31" s="123"/>
      <c r="O31" s="25" t="s">
        <v>50</v>
      </c>
      <c r="P31" s="124" t="s">
        <v>109</v>
      </c>
      <c r="Q31" s="124"/>
      <c r="R31" s="32" t="s">
        <v>38</v>
      </c>
      <c r="S31" s="34">
        <v>2710</v>
      </c>
      <c r="T31" s="36">
        <f>+R30-S31</f>
        <v>3330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12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3330</v>
      </c>
      <c r="U32" s="117"/>
      <c r="V32" s="118"/>
      <c r="W32" s="119"/>
    </row>
    <row r="33" spans="2:23">
      <c r="B33" s="102" t="s">
        <v>900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workbookViewId="0">
      <selection activeCell="D31" sqref="D31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901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902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906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903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907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904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908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905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1130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909</v>
      </c>
      <c r="C9" s="3" t="s">
        <v>910</v>
      </c>
      <c r="D9" s="4">
        <v>35</v>
      </c>
      <c r="E9" s="4" t="s">
        <v>18</v>
      </c>
      <c r="F9" s="4"/>
      <c r="G9" s="4"/>
      <c r="H9" s="4"/>
      <c r="I9" s="4">
        <v>1</v>
      </c>
      <c r="J9" s="4"/>
      <c r="K9" s="4"/>
      <c r="L9" s="5"/>
      <c r="M9" s="5"/>
      <c r="N9" s="5"/>
      <c r="O9" s="5">
        <v>20</v>
      </c>
      <c r="P9" s="15">
        <v>350</v>
      </c>
      <c r="Q9" s="5"/>
      <c r="R9" s="15">
        <f t="shared" ref="R9:R27" si="0">SUM(L9:Q9)</f>
        <v>370</v>
      </c>
      <c r="S9" s="5">
        <v>150</v>
      </c>
      <c r="T9" s="15">
        <f t="shared" ref="T9:T27" si="1">+R9-S9</f>
        <v>220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909</v>
      </c>
      <c r="C10" s="3" t="s">
        <v>911</v>
      </c>
      <c r="D10" s="4">
        <v>36</v>
      </c>
      <c r="E10" s="4" t="s">
        <v>31</v>
      </c>
      <c r="F10" s="4"/>
      <c r="G10" s="4"/>
      <c r="H10" s="4"/>
      <c r="I10" s="4">
        <v>1</v>
      </c>
      <c r="J10" s="4"/>
      <c r="K10" s="4"/>
      <c r="L10" s="5"/>
      <c r="M10" s="5"/>
      <c r="N10" s="5"/>
      <c r="O10" s="5">
        <v>20</v>
      </c>
      <c r="P10" s="15">
        <v>350</v>
      </c>
      <c r="Q10" s="5"/>
      <c r="R10" s="15">
        <f t="shared" si="0"/>
        <v>370</v>
      </c>
      <c r="S10" s="5">
        <v>150</v>
      </c>
      <c r="T10" s="15">
        <f t="shared" si="1"/>
        <v>220</v>
      </c>
      <c r="U10" s="4" t="s">
        <v>32</v>
      </c>
      <c r="V10" s="4"/>
      <c r="W10" s="4">
        <v>1</v>
      </c>
    </row>
    <row r="11" spans="1:24" s="96" customFormat="1" ht="18" customHeight="1">
      <c r="A11" s="96">
        <f t="shared" ref="A11:A27" si="2">+A10+1</f>
        <v>3</v>
      </c>
      <c r="B11" s="61" t="s">
        <v>1127</v>
      </c>
      <c r="C11" s="61" t="s">
        <v>1128</v>
      </c>
      <c r="D11" s="97">
        <v>10</v>
      </c>
      <c r="E11" s="97" t="s">
        <v>18</v>
      </c>
      <c r="F11" s="97">
        <v>1</v>
      </c>
      <c r="G11" s="97"/>
      <c r="H11" s="97"/>
      <c r="I11" s="97"/>
      <c r="J11" s="97"/>
      <c r="K11" s="97"/>
      <c r="L11" s="98"/>
      <c r="M11" s="98"/>
      <c r="N11" s="98"/>
      <c r="O11" s="98">
        <v>20</v>
      </c>
      <c r="P11" s="99">
        <v>350</v>
      </c>
      <c r="Q11" s="98"/>
      <c r="R11" s="99">
        <f t="shared" ref="R11" si="3">SUM(L11:Q11)</f>
        <v>370</v>
      </c>
      <c r="S11" s="98">
        <v>150</v>
      </c>
      <c r="T11" s="99">
        <f t="shared" ref="T11" si="4">+R11-S11</f>
        <v>220</v>
      </c>
      <c r="U11" s="97" t="s">
        <v>32</v>
      </c>
      <c r="V11" s="97" t="s">
        <v>32</v>
      </c>
      <c r="W11" s="97">
        <v>1</v>
      </c>
    </row>
    <row r="12" spans="1:24" ht="18" customHeight="1">
      <c r="A12" s="96">
        <f t="shared" si="2"/>
        <v>4</v>
      </c>
      <c r="B12" s="3" t="s">
        <v>912</v>
      </c>
      <c r="C12" s="3" t="s">
        <v>126</v>
      </c>
      <c r="D12" s="4">
        <v>29</v>
      </c>
      <c r="E12" s="4" t="s">
        <v>18</v>
      </c>
      <c r="F12" s="4"/>
      <c r="G12" s="4"/>
      <c r="H12" s="4">
        <v>1</v>
      </c>
      <c r="I12" s="4"/>
      <c r="J12" s="4"/>
      <c r="K12" s="4"/>
      <c r="L12" s="5"/>
      <c r="M12" s="5"/>
      <c r="N12" s="5">
        <v>50</v>
      </c>
      <c r="O12" s="5"/>
      <c r="P12" s="15">
        <v>350</v>
      </c>
      <c r="Q12" s="5"/>
      <c r="R12" s="15">
        <f t="shared" si="0"/>
        <v>400</v>
      </c>
      <c r="S12" s="5">
        <v>150</v>
      </c>
      <c r="T12" s="15">
        <f t="shared" si="1"/>
        <v>250</v>
      </c>
      <c r="U12" s="4" t="s">
        <v>32</v>
      </c>
      <c r="V12" s="4"/>
      <c r="W12" s="4">
        <v>2</v>
      </c>
    </row>
    <row r="13" spans="1:24" ht="18" customHeight="1">
      <c r="A13" s="96">
        <f t="shared" si="2"/>
        <v>5</v>
      </c>
      <c r="B13" s="3" t="s">
        <v>912</v>
      </c>
      <c r="C13" s="3" t="s">
        <v>100</v>
      </c>
      <c r="D13" s="4">
        <v>29</v>
      </c>
      <c r="E13" s="4" t="s">
        <v>31</v>
      </c>
      <c r="F13" s="4"/>
      <c r="G13" s="4"/>
      <c r="H13" s="4">
        <v>1</v>
      </c>
      <c r="I13" s="4"/>
      <c r="J13" s="4"/>
      <c r="K13" s="4"/>
      <c r="L13" s="5"/>
      <c r="M13" s="5"/>
      <c r="N13" s="5">
        <v>50</v>
      </c>
      <c r="O13" s="5"/>
      <c r="P13" s="15">
        <v>350</v>
      </c>
      <c r="Q13" s="5"/>
      <c r="R13" s="15">
        <f t="shared" si="0"/>
        <v>400</v>
      </c>
      <c r="S13" s="5">
        <v>150</v>
      </c>
      <c r="T13" s="15">
        <f t="shared" si="1"/>
        <v>250</v>
      </c>
      <c r="U13" s="4" t="s">
        <v>32</v>
      </c>
      <c r="V13" s="4"/>
      <c r="W13" s="4">
        <v>2</v>
      </c>
      <c r="X13" s="2"/>
    </row>
    <row r="14" spans="1:24" ht="18" customHeight="1">
      <c r="A14" s="96">
        <f t="shared" si="2"/>
        <v>6</v>
      </c>
      <c r="B14" s="3" t="s">
        <v>914</v>
      </c>
      <c r="C14" s="3" t="s">
        <v>915</v>
      </c>
      <c r="D14" s="4">
        <v>12</v>
      </c>
      <c r="E14" s="4" t="s">
        <v>31</v>
      </c>
      <c r="F14" s="4">
        <v>1</v>
      </c>
      <c r="G14" s="4"/>
      <c r="H14" s="4"/>
      <c r="I14" s="4"/>
      <c r="J14" s="4"/>
      <c r="K14" s="4"/>
      <c r="L14" s="5"/>
      <c r="M14" s="5"/>
      <c r="N14" s="5"/>
      <c r="O14" s="5"/>
      <c r="P14" s="15">
        <v>350</v>
      </c>
      <c r="Q14" s="5"/>
      <c r="R14" s="15">
        <f t="shared" si="0"/>
        <v>350</v>
      </c>
      <c r="S14" s="5">
        <v>150</v>
      </c>
      <c r="T14" s="15">
        <f t="shared" si="1"/>
        <v>200</v>
      </c>
      <c r="U14" s="4" t="s">
        <v>32</v>
      </c>
      <c r="V14" s="4" t="s">
        <v>32</v>
      </c>
      <c r="W14" s="4">
        <v>3</v>
      </c>
    </row>
    <row r="15" spans="1:24" ht="18" customHeight="1">
      <c r="A15" s="96">
        <f t="shared" si="2"/>
        <v>7</v>
      </c>
      <c r="B15" s="61" t="s">
        <v>916</v>
      </c>
      <c r="C15" s="61" t="s">
        <v>917</v>
      </c>
      <c r="D15" s="97">
        <v>16</v>
      </c>
      <c r="E15" s="97" t="s">
        <v>31</v>
      </c>
      <c r="F15" s="97"/>
      <c r="G15" s="97">
        <v>1</v>
      </c>
      <c r="H15" s="97"/>
      <c r="I15" s="97"/>
      <c r="J15" s="97"/>
      <c r="K15" s="97"/>
      <c r="L15" s="98"/>
      <c r="M15" s="98"/>
      <c r="N15" s="98"/>
      <c r="O15" s="98"/>
      <c r="P15" s="99">
        <v>350</v>
      </c>
      <c r="Q15" s="98"/>
      <c r="R15" s="99">
        <f t="shared" ref="R15:R25" si="5">SUM(L15:Q15)</f>
        <v>350</v>
      </c>
      <c r="S15" s="98">
        <v>300</v>
      </c>
      <c r="T15" s="99">
        <f t="shared" ref="T15:T25" si="6">+R15-S15</f>
        <v>50</v>
      </c>
      <c r="U15" s="97" t="s">
        <v>32</v>
      </c>
      <c r="V15" s="97" t="s">
        <v>32</v>
      </c>
      <c r="W15" s="97">
        <v>3</v>
      </c>
    </row>
    <row r="16" spans="1:24" ht="18" customHeight="1">
      <c r="A16" s="96">
        <f t="shared" si="2"/>
        <v>8</v>
      </c>
      <c r="B16" s="61" t="s">
        <v>918</v>
      </c>
      <c r="C16" s="61" t="s">
        <v>386</v>
      </c>
      <c r="D16" s="97">
        <v>14</v>
      </c>
      <c r="E16" s="97" t="s">
        <v>31</v>
      </c>
      <c r="F16" s="97">
        <v>1</v>
      </c>
      <c r="G16" s="97"/>
      <c r="H16" s="97"/>
      <c r="I16" s="97"/>
      <c r="J16" s="97"/>
      <c r="K16" s="97"/>
      <c r="L16" s="98"/>
      <c r="M16" s="98"/>
      <c r="N16" s="98"/>
      <c r="O16" s="98"/>
      <c r="P16" s="99">
        <v>350</v>
      </c>
      <c r="Q16" s="98"/>
      <c r="R16" s="99">
        <f t="shared" si="5"/>
        <v>350</v>
      </c>
      <c r="S16" s="98">
        <v>150</v>
      </c>
      <c r="T16" s="99">
        <f t="shared" si="6"/>
        <v>200</v>
      </c>
      <c r="U16" s="97" t="s">
        <v>32</v>
      </c>
      <c r="V16" s="97" t="s">
        <v>32</v>
      </c>
      <c r="W16" s="97">
        <v>3</v>
      </c>
    </row>
    <row r="17" spans="1:23" ht="18" customHeight="1">
      <c r="A17" s="96">
        <f t="shared" si="2"/>
        <v>9</v>
      </c>
      <c r="B17" s="61" t="s">
        <v>919</v>
      </c>
      <c r="C17" s="61" t="s">
        <v>920</v>
      </c>
      <c r="D17" s="97">
        <v>17</v>
      </c>
      <c r="E17" s="97" t="s">
        <v>31</v>
      </c>
      <c r="F17" s="97"/>
      <c r="G17" s="97">
        <v>1</v>
      </c>
      <c r="H17" s="97"/>
      <c r="I17" s="97"/>
      <c r="J17" s="97"/>
      <c r="K17" s="97"/>
      <c r="L17" s="98"/>
      <c r="M17" s="98"/>
      <c r="N17" s="98"/>
      <c r="O17" s="98"/>
      <c r="P17" s="99">
        <v>350</v>
      </c>
      <c r="Q17" s="98"/>
      <c r="R17" s="99">
        <f t="shared" si="5"/>
        <v>350</v>
      </c>
      <c r="S17" s="98">
        <v>150</v>
      </c>
      <c r="T17" s="99">
        <f t="shared" si="6"/>
        <v>200</v>
      </c>
      <c r="U17" s="97" t="s">
        <v>32</v>
      </c>
      <c r="V17" s="97" t="s">
        <v>32</v>
      </c>
      <c r="W17" s="97">
        <v>3</v>
      </c>
    </row>
    <row r="18" spans="1:23" ht="18" customHeight="1">
      <c r="A18" s="96">
        <f t="shared" si="2"/>
        <v>10</v>
      </c>
      <c r="B18" s="61" t="s">
        <v>921</v>
      </c>
      <c r="C18" s="61" t="s">
        <v>865</v>
      </c>
      <c r="D18" s="97">
        <v>17</v>
      </c>
      <c r="E18" s="97" t="s">
        <v>31</v>
      </c>
      <c r="F18" s="97"/>
      <c r="G18" s="97"/>
      <c r="H18" s="97">
        <v>1</v>
      </c>
      <c r="I18" s="97"/>
      <c r="J18" s="97"/>
      <c r="K18" s="97"/>
      <c r="L18" s="98"/>
      <c r="M18" s="98"/>
      <c r="N18" s="98"/>
      <c r="O18" s="98"/>
      <c r="P18" s="99">
        <v>350</v>
      </c>
      <c r="Q18" s="98"/>
      <c r="R18" s="99">
        <f t="shared" si="5"/>
        <v>350</v>
      </c>
      <c r="S18" s="98">
        <v>150</v>
      </c>
      <c r="T18" s="99">
        <f t="shared" si="6"/>
        <v>200</v>
      </c>
      <c r="U18" s="97" t="s">
        <v>32</v>
      </c>
      <c r="V18" s="97" t="s">
        <v>32</v>
      </c>
      <c r="W18" s="97">
        <v>4</v>
      </c>
    </row>
    <row r="19" spans="1:23" ht="18" customHeight="1">
      <c r="A19" s="96">
        <f t="shared" si="2"/>
        <v>11</v>
      </c>
      <c r="B19" s="61" t="s">
        <v>922</v>
      </c>
      <c r="C19" s="61" t="s">
        <v>923</v>
      </c>
      <c r="D19" s="97">
        <v>15</v>
      </c>
      <c r="E19" s="97" t="s">
        <v>31</v>
      </c>
      <c r="F19" s="97">
        <v>1</v>
      </c>
      <c r="G19" s="97"/>
      <c r="H19" s="97"/>
      <c r="I19" s="97"/>
      <c r="J19" s="97"/>
      <c r="K19" s="97"/>
      <c r="L19" s="98"/>
      <c r="M19" s="98"/>
      <c r="N19" s="98"/>
      <c r="O19" s="98"/>
      <c r="P19" s="99">
        <v>350</v>
      </c>
      <c r="Q19" s="98"/>
      <c r="R19" s="99">
        <f t="shared" si="5"/>
        <v>350</v>
      </c>
      <c r="S19" s="98">
        <v>150</v>
      </c>
      <c r="T19" s="99">
        <f t="shared" si="6"/>
        <v>200</v>
      </c>
      <c r="U19" s="97" t="s">
        <v>32</v>
      </c>
      <c r="V19" s="97" t="s">
        <v>32</v>
      </c>
      <c r="W19" s="97">
        <v>4</v>
      </c>
    </row>
    <row r="20" spans="1:23" ht="18" customHeight="1">
      <c r="A20" s="96">
        <f t="shared" si="2"/>
        <v>12</v>
      </c>
      <c r="B20" s="61" t="s">
        <v>924</v>
      </c>
      <c r="C20" s="61" t="s">
        <v>386</v>
      </c>
      <c r="D20" s="97">
        <v>13</v>
      </c>
      <c r="E20" s="97" t="s">
        <v>31</v>
      </c>
      <c r="F20" s="97">
        <v>1</v>
      </c>
      <c r="G20" s="97"/>
      <c r="H20" s="97"/>
      <c r="I20" s="97"/>
      <c r="J20" s="97"/>
      <c r="K20" s="97"/>
      <c r="L20" s="98"/>
      <c r="M20" s="98"/>
      <c r="N20" s="98"/>
      <c r="O20" s="98"/>
      <c r="P20" s="99">
        <v>350</v>
      </c>
      <c r="Q20" s="98"/>
      <c r="R20" s="99">
        <f t="shared" si="5"/>
        <v>350</v>
      </c>
      <c r="S20" s="98">
        <v>150</v>
      </c>
      <c r="T20" s="99">
        <f t="shared" si="6"/>
        <v>200</v>
      </c>
      <c r="U20" s="97" t="s">
        <v>32</v>
      </c>
      <c r="V20" s="97" t="s">
        <v>32</v>
      </c>
      <c r="W20" s="97">
        <v>4</v>
      </c>
    </row>
    <row r="21" spans="1:23" ht="18" customHeight="1">
      <c r="A21" s="96">
        <f t="shared" si="2"/>
        <v>13</v>
      </c>
      <c r="B21" s="61" t="s">
        <v>925</v>
      </c>
      <c r="C21" s="61" t="s">
        <v>926</v>
      </c>
      <c r="D21" s="97">
        <v>12</v>
      </c>
      <c r="E21" s="97" t="s">
        <v>31</v>
      </c>
      <c r="F21" s="97"/>
      <c r="G21" s="97">
        <v>1</v>
      </c>
      <c r="H21" s="97"/>
      <c r="I21" s="97"/>
      <c r="J21" s="97"/>
      <c r="K21" s="97"/>
      <c r="L21" s="98"/>
      <c r="M21" s="98"/>
      <c r="N21" s="98"/>
      <c r="O21" s="98"/>
      <c r="P21" s="99">
        <v>350</v>
      </c>
      <c r="Q21" s="98"/>
      <c r="R21" s="99">
        <f t="shared" si="5"/>
        <v>350</v>
      </c>
      <c r="S21" s="98">
        <v>150</v>
      </c>
      <c r="T21" s="99">
        <f t="shared" si="6"/>
        <v>200</v>
      </c>
      <c r="U21" s="97" t="s">
        <v>32</v>
      </c>
      <c r="V21" s="97" t="s">
        <v>32</v>
      </c>
      <c r="W21" s="97">
        <v>4</v>
      </c>
    </row>
    <row r="22" spans="1:23" ht="18" customHeight="1">
      <c r="A22" s="96">
        <f t="shared" si="2"/>
        <v>14</v>
      </c>
      <c r="B22" s="61" t="s">
        <v>913</v>
      </c>
      <c r="C22" s="61" t="s">
        <v>561</v>
      </c>
      <c r="D22" s="97">
        <v>14</v>
      </c>
      <c r="E22" s="97" t="s">
        <v>18</v>
      </c>
      <c r="F22" s="97"/>
      <c r="G22" s="97">
        <v>1</v>
      </c>
      <c r="H22" s="97"/>
      <c r="I22" s="97"/>
      <c r="J22" s="97"/>
      <c r="K22" s="97"/>
      <c r="L22" s="98"/>
      <c r="M22" s="98"/>
      <c r="N22" s="98"/>
      <c r="O22" s="98"/>
      <c r="P22" s="99">
        <v>350</v>
      </c>
      <c r="Q22" s="98"/>
      <c r="R22" s="99">
        <f t="shared" si="5"/>
        <v>350</v>
      </c>
      <c r="S22" s="98">
        <v>150</v>
      </c>
      <c r="T22" s="99">
        <f t="shared" si="6"/>
        <v>200</v>
      </c>
      <c r="U22" s="97" t="s">
        <v>32</v>
      </c>
      <c r="V22" s="97" t="s">
        <v>32</v>
      </c>
      <c r="W22" s="97">
        <v>5</v>
      </c>
    </row>
    <row r="23" spans="1:23" ht="18" customHeight="1">
      <c r="A23" s="96">
        <f t="shared" si="2"/>
        <v>15</v>
      </c>
      <c r="B23" s="61" t="s">
        <v>773</v>
      </c>
      <c r="C23" s="61" t="s">
        <v>927</v>
      </c>
      <c r="D23" s="97">
        <v>16</v>
      </c>
      <c r="E23" s="97" t="s">
        <v>18</v>
      </c>
      <c r="F23" s="97"/>
      <c r="G23" s="97">
        <v>1</v>
      </c>
      <c r="H23" s="97"/>
      <c r="I23" s="97"/>
      <c r="J23" s="97"/>
      <c r="K23" s="97"/>
      <c r="L23" s="98"/>
      <c r="M23" s="98"/>
      <c r="N23" s="98"/>
      <c r="O23" s="98"/>
      <c r="P23" s="99">
        <v>350</v>
      </c>
      <c r="Q23" s="98"/>
      <c r="R23" s="99">
        <f t="shared" si="5"/>
        <v>350</v>
      </c>
      <c r="S23" s="98">
        <v>150</v>
      </c>
      <c r="T23" s="99">
        <f t="shared" si="6"/>
        <v>200</v>
      </c>
      <c r="U23" s="97" t="s">
        <v>32</v>
      </c>
      <c r="V23" s="97" t="s">
        <v>32</v>
      </c>
      <c r="W23" s="97">
        <v>5</v>
      </c>
    </row>
    <row r="24" spans="1:23" ht="18" customHeight="1">
      <c r="A24" s="96">
        <f t="shared" si="2"/>
        <v>16</v>
      </c>
      <c r="B24" s="61" t="s">
        <v>773</v>
      </c>
      <c r="C24" s="61" t="s">
        <v>798</v>
      </c>
      <c r="D24" s="97">
        <v>13</v>
      </c>
      <c r="E24" s="97" t="s">
        <v>18</v>
      </c>
      <c r="F24" s="97"/>
      <c r="G24" s="97">
        <v>1</v>
      </c>
      <c r="H24" s="97"/>
      <c r="I24" s="97"/>
      <c r="J24" s="97"/>
      <c r="K24" s="97"/>
      <c r="L24" s="98"/>
      <c r="M24" s="98"/>
      <c r="N24" s="98"/>
      <c r="O24" s="98"/>
      <c r="P24" s="99">
        <v>350</v>
      </c>
      <c r="Q24" s="98"/>
      <c r="R24" s="99">
        <f t="shared" si="5"/>
        <v>350</v>
      </c>
      <c r="S24" s="98">
        <v>150</v>
      </c>
      <c r="T24" s="99">
        <f t="shared" si="6"/>
        <v>200</v>
      </c>
      <c r="U24" s="97" t="s">
        <v>32</v>
      </c>
      <c r="V24" s="97" t="s">
        <v>32</v>
      </c>
      <c r="W24" s="97">
        <v>5</v>
      </c>
    </row>
    <row r="25" spans="1:23" ht="18" customHeight="1">
      <c r="A25" s="96">
        <f t="shared" si="2"/>
        <v>17</v>
      </c>
      <c r="B25" s="61" t="s">
        <v>1126</v>
      </c>
      <c r="C25" s="61" t="s">
        <v>522</v>
      </c>
      <c r="D25" s="97">
        <v>16</v>
      </c>
      <c r="E25" s="97" t="s">
        <v>18</v>
      </c>
      <c r="F25" s="97"/>
      <c r="G25" s="97"/>
      <c r="H25" s="97"/>
      <c r="I25" s="97"/>
      <c r="J25" s="97"/>
      <c r="K25" s="97">
        <v>1</v>
      </c>
      <c r="L25" s="98"/>
      <c r="M25" s="98"/>
      <c r="N25" s="98"/>
      <c r="O25" s="98"/>
      <c r="P25" s="99">
        <v>350</v>
      </c>
      <c r="Q25" s="98"/>
      <c r="R25" s="99">
        <f t="shared" si="5"/>
        <v>350</v>
      </c>
      <c r="S25" s="98">
        <v>150</v>
      </c>
      <c r="T25" s="99">
        <f t="shared" si="6"/>
        <v>200</v>
      </c>
      <c r="U25" s="97" t="s">
        <v>32</v>
      </c>
      <c r="V25" s="97" t="s">
        <v>32</v>
      </c>
      <c r="W25" s="97">
        <v>5</v>
      </c>
    </row>
    <row r="26" spans="1:23" ht="18" customHeight="1">
      <c r="A26" s="96">
        <f t="shared" si="2"/>
        <v>18</v>
      </c>
      <c r="B26" s="61"/>
      <c r="C26" s="61"/>
      <c r="D26" s="4"/>
      <c r="E26" s="62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62"/>
      <c r="V26" s="62"/>
      <c r="W26" s="4"/>
    </row>
    <row r="27" spans="1:23" ht="18" customHeight="1">
      <c r="A27" s="96">
        <f t="shared" si="2"/>
        <v>19</v>
      </c>
      <c r="B27" s="3"/>
      <c r="C27" s="3"/>
      <c r="D27" s="4"/>
      <c r="E27" s="6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5.75" customHeight="1">
      <c r="B28" s="106" t="s">
        <v>43</v>
      </c>
      <c r="C28" s="109" t="s">
        <v>41</v>
      </c>
      <c r="D28" s="110"/>
      <c r="E28" s="16" t="s">
        <v>18</v>
      </c>
      <c r="F28" s="25">
        <f>COUNT(F9:F27)</f>
        <v>5</v>
      </c>
      <c r="G28" s="25">
        <f>COUNT(G9:G27)</f>
        <v>6</v>
      </c>
      <c r="H28" s="25">
        <f>COUNT(H9:H27)</f>
        <v>3</v>
      </c>
      <c r="I28" s="25">
        <f>COUNT(I9:I27)</f>
        <v>2</v>
      </c>
      <c r="J28" s="25">
        <f>COUNT(J9:J27)</f>
        <v>0</v>
      </c>
      <c r="K28" s="25">
        <f>COUNT(K9:K27)</f>
        <v>1</v>
      </c>
      <c r="L28" s="25">
        <f>COUNT(L9:L27)</f>
        <v>0</v>
      </c>
      <c r="M28" s="25">
        <f>COUNT(M9:M27)</f>
        <v>0</v>
      </c>
      <c r="N28" s="25">
        <f>COUNT(N9:N27)</f>
        <v>2</v>
      </c>
      <c r="O28" s="25">
        <f>COUNT(O9:O27)</f>
        <v>3</v>
      </c>
      <c r="P28" s="25">
        <f>COUNT(P9:P27)</f>
        <v>17</v>
      </c>
      <c r="Q28" s="25">
        <f>COUNT(Q9:Q27)</f>
        <v>0</v>
      </c>
      <c r="R28" s="26"/>
      <c r="S28" s="25">
        <f>COUNT(S9:S27)</f>
        <v>17</v>
      </c>
      <c r="T28" s="27"/>
      <c r="U28" s="111" t="s">
        <v>43</v>
      </c>
      <c r="V28" s="112"/>
      <c r="W28" s="113"/>
    </row>
    <row r="29" spans="1:23">
      <c r="B29" s="107"/>
      <c r="C29" s="17" t="s">
        <v>42</v>
      </c>
      <c r="D29" s="20">
        <v>4</v>
      </c>
      <c r="E29" s="39">
        <v>7</v>
      </c>
      <c r="F29" s="109" t="s">
        <v>23</v>
      </c>
      <c r="G29" s="120"/>
      <c r="H29" s="120"/>
      <c r="I29" s="120"/>
      <c r="J29" s="120"/>
      <c r="K29" s="120"/>
      <c r="L29" s="28">
        <f>SUM(L9:L27)</f>
        <v>0</v>
      </c>
      <c r="M29" s="28">
        <f>SUM(M9:M27)</f>
        <v>0</v>
      </c>
      <c r="N29" s="28">
        <f>SUM(N9:N27)</f>
        <v>100</v>
      </c>
      <c r="O29" s="28">
        <f>SUM(O9:O27)</f>
        <v>60</v>
      </c>
      <c r="P29" s="28">
        <f>SUM(P9:P27)</f>
        <v>5950</v>
      </c>
      <c r="Q29" s="28">
        <f>SUM(Q9:Q27)</f>
        <v>0</v>
      </c>
      <c r="R29" s="28">
        <f>SUM(R9:R27)</f>
        <v>6110</v>
      </c>
      <c r="S29" s="28">
        <f>SUM(S9:S27)</f>
        <v>2700</v>
      </c>
      <c r="T29" s="28">
        <f>SUM(T9:T27)</f>
        <v>3410</v>
      </c>
      <c r="U29" s="114"/>
      <c r="V29" s="115"/>
      <c r="W29" s="116"/>
    </row>
    <row r="30" spans="1:23">
      <c r="B30" s="107"/>
      <c r="C30" s="18" t="s">
        <v>35</v>
      </c>
      <c r="D30" s="21">
        <v>12</v>
      </c>
      <c r="E30" s="23" t="s">
        <v>31</v>
      </c>
      <c r="F30" s="121" t="s">
        <v>40</v>
      </c>
      <c r="G30" s="121"/>
      <c r="H30" s="121"/>
      <c r="I30" s="121"/>
      <c r="J30" s="122"/>
      <c r="K30" s="122"/>
      <c r="L30" s="29" t="s">
        <v>37</v>
      </c>
      <c r="M30" s="123">
        <v>41081</v>
      </c>
      <c r="N30" s="123"/>
      <c r="O30" s="25" t="s">
        <v>50</v>
      </c>
      <c r="P30" s="124" t="s">
        <v>928</v>
      </c>
      <c r="Q30" s="124"/>
      <c r="R30" s="32" t="s">
        <v>38</v>
      </c>
      <c r="S30" s="34">
        <f>1800+600</f>
        <v>2400</v>
      </c>
      <c r="T30" s="36">
        <f>+R29-S30</f>
        <v>3710</v>
      </c>
      <c r="U30" s="114"/>
      <c r="V30" s="115"/>
      <c r="W30" s="116"/>
    </row>
    <row r="31" spans="1:23">
      <c r="B31" s="108"/>
      <c r="C31" s="19" t="s">
        <v>16</v>
      </c>
      <c r="D31" s="38">
        <v>1</v>
      </c>
      <c r="E31" s="24">
        <v>10</v>
      </c>
      <c r="F31" s="125" t="s">
        <v>40</v>
      </c>
      <c r="G31" s="125"/>
      <c r="H31" s="125"/>
      <c r="I31" s="125"/>
      <c r="J31" s="125"/>
      <c r="K31" s="125"/>
      <c r="L31" s="30" t="s">
        <v>37</v>
      </c>
      <c r="M31" s="126">
        <v>41103</v>
      </c>
      <c r="N31" s="126"/>
      <c r="O31" s="31" t="s">
        <v>50</v>
      </c>
      <c r="P31" s="131" t="s">
        <v>1129</v>
      </c>
      <c r="Q31" s="131"/>
      <c r="R31" s="33" t="s">
        <v>38</v>
      </c>
      <c r="S31" s="35">
        <v>300</v>
      </c>
      <c r="T31" s="37">
        <f>+T30-S31</f>
        <v>3410</v>
      </c>
      <c r="U31" s="117"/>
      <c r="V31" s="118"/>
      <c r="W31" s="119"/>
    </row>
    <row r="32" spans="1:23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</row>
    <row r="33" spans="2:2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</row>
  </sheetData>
  <sheetProtection selectLockedCells="1"/>
  <mergeCells count="44">
    <mergeCell ref="B32:W33"/>
    <mergeCell ref="T7:T8"/>
    <mergeCell ref="B28:B31"/>
    <mergeCell ref="C28:D28"/>
    <mergeCell ref="U28:W31"/>
    <mergeCell ref="F29:K29"/>
    <mergeCell ref="F30:K30"/>
    <mergeCell ref="M30:N30"/>
    <mergeCell ref="P30:Q30"/>
    <mergeCell ref="F31:K31"/>
    <mergeCell ref="M31:N31"/>
    <mergeCell ref="P31:Q31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opLeftCell="A16" workbookViewId="0">
      <selection activeCell="P36" sqref="P36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110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111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115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112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116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113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117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114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118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119</v>
      </c>
      <c r="C9" s="3" t="s">
        <v>120</v>
      </c>
      <c r="D9" s="4">
        <v>26</v>
      </c>
      <c r="E9" s="4" t="s">
        <v>18</v>
      </c>
      <c r="F9" s="4"/>
      <c r="G9" s="4"/>
      <c r="H9" s="4"/>
      <c r="I9" s="4">
        <v>1</v>
      </c>
      <c r="J9" s="4"/>
      <c r="K9" s="4"/>
      <c r="L9" s="5"/>
      <c r="M9" s="5"/>
      <c r="N9" s="5"/>
      <c r="O9" s="5">
        <v>20</v>
      </c>
      <c r="P9" s="15">
        <v>350</v>
      </c>
      <c r="Q9" s="5"/>
      <c r="R9" s="15">
        <f t="shared" ref="R9:R32" si="0">SUM(L9:Q9)</f>
        <v>370</v>
      </c>
      <c r="S9" s="5">
        <v>150</v>
      </c>
      <c r="T9" s="15">
        <f t="shared" ref="T9:T32" si="1">+R9-S9</f>
        <v>220</v>
      </c>
      <c r="U9" s="4" t="s">
        <v>32</v>
      </c>
      <c r="V9" s="4" t="s">
        <v>32</v>
      </c>
      <c r="W9" s="4">
        <v>1</v>
      </c>
    </row>
    <row r="10" spans="1:24" ht="18" customHeight="1">
      <c r="A10">
        <f>+A9+1</f>
        <v>2</v>
      </c>
      <c r="B10" s="3" t="s">
        <v>121</v>
      </c>
      <c r="C10" s="3" t="s">
        <v>122</v>
      </c>
      <c r="D10" s="4">
        <v>16</v>
      </c>
      <c r="E10" s="4" t="s">
        <v>18</v>
      </c>
      <c r="F10" s="4"/>
      <c r="G10" s="4"/>
      <c r="H10" s="4">
        <v>1</v>
      </c>
      <c r="I10" s="4"/>
      <c r="J10" s="4"/>
      <c r="K10" s="4"/>
      <c r="L10" s="5"/>
      <c r="M10" s="5"/>
      <c r="N10" s="5"/>
      <c r="O10" s="5">
        <v>20</v>
      </c>
      <c r="P10" s="15">
        <v>350</v>
      </c>
      <c r="Q10" s="5"/>
      <c r="R10" s="15">
        <f t="shared" si="0"/>
        <v>370</v>
      </c>
      <c r="S10" s="5">
        <v>150</v>
      </c>
      <c r="T10" s="15">
        <f t="shared" si="1"/>
        <v>220</v>
      </c>
      <c r="U10" s="4" t="s">
        <v>32</v>
      </c>
      <c r="V10" s="4" t="s">
        <v>32</v>
      </c>
      <c r="W10" s="4">
        <v>1</v>
      </c>
    </row>
    <row r="11" spans="1:24" s="96" customFormat="1" ht="18" customHeight="1">
      <c r="A11" s="96">
        <f t="shared" ref="A11:A34" si="2">+A10+1</f>
        <v>3</v>
      </c>
      <c r="B11" s="61" t="s">
        <v>128</v>
      </c>
      <c r="C11" s="61" t="s">
        <v>129</v>
      </c>
      <c r="D11" s="97">
        <v>16</v>
      </c>
      <c r="E11" s="97" t="s">
        <v>18</v>
      </c>
      <c r="F11" s="97"/>
      <c r="G11" s="97">
        <v>1</v>
      </c>
      <c r="H11" s="97"/>
      <c r="I11" s="97"/>
      <c r="J11" s="97"/>
      <c r="K11" s="97"/>
      <c r="L11" s="98"/>
      <c r="M11" s="98"/>
      <c r="N11" s="98"/>
      <c r="O11" s="98">
        <v>20</v>
      </c>
      <c r="P11" s="99">
        <v>350</v>
      </c>
      <c r="Q11" s="98"/>
      <c r="R11" s="99">
        <f t="shared" ref="R11:R12" si="3">SUM(L11:Q11)</f>
        <v>370</v>
      </c>
      <c r="S11" s="98">
        <v>150</v>
      </c>
      <c r="T11" s="99">
        <f t="shared" ref="T11:T12" si="4">+R11-S11</f>
        <v>220</v>
      </c>
      <c r="U11" s="97" t="s">
        <v>32</v>
      </c>
      <c r="V11" s="97" t="s">
        <v>32</v>
      </c>
      <c r="W11" s="97">
        <v>1</v>
      </c>
    </row>
    <row r="12" spans="1:24" s="96" customFormat="1" ht="18" customHeight="1">
      <c r="A12" s="96">
        <f t="shared" si="2"/>
        <v>4</v>
      </c>
      <c r="B12" s="61" t="s">
        <v>125</v>
      </c>
      <c r="C12" s="61" t="s">
        <v>126</v>
      </c>
      <c r="D12" s="97">
        <v>26</v>
      </c>
      <c r="E12" s="97" t="s">
        <v>18</v>
      </c>
      <c r="F12" s="97"/>
      <c r="G12" s="97">
        <v>1</v>
      </c>
      <c r="H12" s="97"/>
      <c r="I12" s="97"/>
      <c r="J12" s="97"/>
      <c r="K12" s="97"/>
      <c r="L12" s="98"/>
      <c r="M12" s="98"/>
      <c r="N12" s="98"/>
      <c r="O12" s="98">
        <v>20</v>
      </c>
      <c r="P12" s="99">
        <v>350</v>
      </c>
      <c r="Q12" s="98"/>
      <c r="R12" s="99">
        <f t="shared" si="3"/>
        <v>370</v>
      </c>
      <c r="S12" s="98">
        <v>150</v>
      </c>
      <c r="T12" s="99">
        <f t="shared" si="4"/>
        <v>220</v>
      </c>
      <c r="U12" s="97" t="s">
        <v>32</v>
      </c>
      <c r="V12" s="97" t="s">
        <v>32</v>
      </c>
      <c r="W12" s="97">
        <v>2</v>
      </c>
      <c r="X12" s="60"/>
    </row>
    <row r="13" spans="1:24" ht="18" customHeight="1">
      <c r="A13" s="96">
        <f t="shared" si="2"/>
        <v>5</v>
      </c>
      <c r="B13" s="3" t="s">
        <v>123</v>
      </c>
      <c r="C13" s="3" t="s">
        <v>124</v>
      </c>
      <c r="D13" s="4">
        <v>14</v>
      </c>
      <c r="E13" s="4" t="s">
        <v>18</v>
      </c>
      <c r="F13" s="4">
        <v>1</v>
      </c>
      <c r="G13" s="4"/>
      <c r="H13" s="4"/>
      <c r="I13" s="4"/>
      <c r="J13" s="4"/>
      <c r="K13" s="4"/>
      <c r="L13" s="5"/>
      <c r="M13" s="5"/>
      <c r="N13" s="5"/>
      <c r="O13" s="5">
        <v>20</v>
      </c>
      <c r="P13" s="15">
        <v>350</v>
      </c>
      <c r="Q13" s="5"/>
      <c r="R13" s="15">
        <f t="shared" si="0"/>
        <v>370</v>
      </c>
      <c r="S13" s="5">
        <v>150</v>
      </c>
      <c r="T13" s="15">
        <f t="shared" si="1"/>
        <v>220</v>
      </c>
      <c r="U13" s="4" t="s">
        <v>32</v>
      </c>
      <c r="V13" s="4" t="s">
        <v>32</v>
      </c>
      <c r="W13" s="4">
        <v>2</v>
      </c>
    </row>
    <row r="14" spans="1:24" ht="18" customHeight="1">
      <c r="A14" s="96">
        <f t="shared" si="2"/>
        <v>6</v>
      </c>
      <c r="B14" s="3" t="s">
        <v>127</v>
      </c>
      <c r="C14" s="3" t="s">
        <v>122</v>
      </c>
      <c r="D14" s="4">
        <v>15</v>
      </c>
      <c r="E14" s="4" t="s">
        <v>18</v>
      </c>
      <c r="F14" s="4"/>
      <c r="G14" s="4"/>
      <c r="H14" s="4">
        <v>1</v>
      </c>
      <c r="I14" s="4"/>
      <c r="J14" s="4"/>
      <c r="K14" s="4"/>
      <c r="L14" s="5"/>
      <c r="M14" s="5"/>
      <c r="N14" s="5"/>
      <c r="O14" s="5">
        <v>20</v>
      </c>
      <c r="P14" s="15">
        <v>350</v>
      </c>
      <c r="Q14" s="5"/>
      <c r="R14" s="15">
        <f t="shared" si="0"/>
        <v>370</v>
      </c>
      <c r="S14" s="5">
        <v>150</v>
      </c>
      <c r="T14" s="15">
        <f t="shared" si="1"/>
        <v>220</v>
      </c>
      <c r="U14" s="4" t="s">
        <v>32</v>
      </c>
      <c r="V14" s="4" t="s">
        <v>32</v>
      </c>
      <c r="W14" s="4">
        <v>2</v>
      </c>
    </row>
    <row r="15" spans="1:24" s="96" customFormat="1" ht="18" customHeight="1">
      <c r="A15" s="96">
        <f t="shared" si="2"/>
        <v>7</v>
      </c>
      <c r="B15" s="61" t="s">
        <v>141</v>
      </c>
      <c r="C15" s="61" t="s">
        <v>142</v>
      </c>
      <c r="D15" s="97">
        <v>18</v>
      </c>
      <c r="E15" s="97" t="s">
        <v>31</v>
      </c>
      <c r="F15" s="97"/>
      <c r="G15" s="97">
        <v>1</v>
      </c>
      <c r="H15" s="97"/>
      <c r="I15" s="97"/>
      <c r="J15" s="97"/>
      <c r="K15" s="97"/>
      <c r="L15" s="98"/>
      <c r="M15" s="98"/>
      <c r="N15" s="98"/>
      <c r="O15" s="98"/>
      <c r="P15" s="99">
        <v>350</v>
      </c>
      <c r="Q15" s="98"/>
      <c r="R15" s="99">
        <f t="shared" ref="R15" si="5">SUM(L15:Q15)</f>
        <v>350</v>
      </c>
      <c r="S15" s="98">
        <v>150</v>
      </c>
      <c r="T15" s="99">
        <f t="shared" ref="T15" si="6">+R15-S15</f>
        <v>200</v>
      </c>
      <c r="U15" s="97" t="s">
        <v>32</v>
      </c>
      <c r="V15" s="97" t="s">
        <v>32</v>
      </c>
      <c r="W15" s="97">
        <v>3</v>
      </c>
    </row>
    <row r="16" spans="1:24" ht="18" customHeight="1">
      <c r="A16" s="96">
        <f t="shared" si="2"/>
        <v>8</v>
      </c>
      <c r="B16" s="3" t="s">
        <v>131</v>
      </c>
      <c r="C16" s="3" t="s">
        <v>132</v>
      </c>
      <c r="D16" s="4">
        <v>12</v>
      </c>
      <c r="E16" s="4" t="s">
        <v>31</v>
      </c>
      <c r="F16" s="4">
        <v>1</v>
      </c>
      <c r="G16" s="4"/>
      <c r="H16" s="4"/>
      <c r="I16" s="4"/>
      <c r="J16" s="4"/>
      <c r="K16" s="4"/>
      <c r="L16" s="5"/>
      <c r="M16" s="5"/>
      <c r="N16" s="5"/>
      <c r="O16" s="5"/>
      <c r="P16" s="15">
        <v>350</v>
      </c>
      <c r="Q16" s="5"/>
      <c r="R16" s="15">
        <f t="shared" si="0"/>
        <v>350</v>
      </c>
      <c r="S16" s="5">
        <v>150</v>
      </c>
      <c r="T16" s="15">
        <f t="shared" si="1"/>
        <v>200</v>
      </c>
      <c r="U16" s="4" t="s">
        <v>32</v>
      </c>
      <c r="V16" s="4" t="s">
        <v>32</v>
      </c>
      <c r="W16" s="4">
        <v>3</v>
      </c>
    </row>
    <row r="17" spans="1:23" ht="18" customHeight="1">
      <c r="A17" s="96">
        <f t="shared" si="2"/>
        <v>9</v>
      </c>
      <c r="B17" s="3" t="s">
        <v>133</v>
      </c>
      <c r="C17" s="3" t="s">
        <v>134</v>
      </c>
      <c r="D17" s="4">
        <v>13</v>
      </c>
      <c r="E17" s="4" t="s">
        <v>31</v>
      </c>
      <c r="F17" s="4"/>
      <c r="G17" s="4">
        <v>1</v>
      </c>
      <c r="H17" s="4"/>
      <c r="I17" s="4"/>
      <c r="J17" s="4"/>
      <c r="K17" s="4"/>
      <c r="L17" s="5"/>
      <c r="M17" s="5"/>
      <c r="N17" s="5"/>
      <c r="O17" s="5"/>
      <c r="P17" s="15">
        <v>350</v>
      </c>
      <c r="Q17" s="5"/>
      <c r="R17" s="15">
        <f t="shared" si="0"/>
        <v>350</v>
      </c>
      <c r="S17" s="5">
        <v>150</v>
      </c>
      <c r="T17" s="15">
        <f t="shared" si="1"/>
        <v>200</v>
      </c>
      <c r="U17" s="4" t="s">
        <v>32</v>
      </c>
      <c r="V17" s="4" t="s">
        <v>32</v>
      </c>
      <c r="W17" s="4">
        <v>3</v>
      </c>
    </row>
    <row r="18" spans="1:23" ht="18" customHeight="1">
      <c r="A18" s="96">
        <f t="shared" si="2"/>
        <v>10</v>
      </c>
      <c r="B18" s="3" t="s">
        <v>135</v>
      </c>
      <c r="C18" s="3" t="s">
        <v>136</v>
      </c>
      <c r="D18" s="4">
        <v>14</v>
      </c>
      <c r="E18" s="4" t="s">
        <v>31</v>
      </c>
      <c r="F18" s="4">
        <v>1</v>
      </c>
      <c r="G18" s="4"/>
      <c r="H18" s="4"/>
      <c r="I18" s="4"/>
      <c r="J18" s="4"/>
      <c r="K18" s="4"/>
      <c r="L18" s="5"/>
      <c r="M18" s="5"/>
      <c r="N18" s="5"/>
      <c r="O18" s="5"/>
      <c r="P18" s="15">
        <v>350</v>
      </c>
      <c r="Q18" s="5"/>
      <c r="R18" s="15">
        <f t="shared" si="0"/>
        <v>350</v>
      </c>
      <c r="S18" s="5">
        <v>150</v>
      </c>
      <c r="T18" s="15">
        <f t="shared" si="1"/>
        <v>200</v>
      </c>
      <c r="U18" s="4" t="s">
        <v>32</v>
      </c>
      <c r="V18" s="4" t="s">
        <v>32</v>
      </c>
      <c r="W18" s="4">
        <v>3</v>
      </c>
    </row>
    <row r="19" spans="1:23" s="96" customFormat="1" ht="18" customHeight="1">
      <c r="A19" s="96">
        <f t="shared" si="2"/>
        <v>11</v>
      </c>
      <c r="B19" s="61" t="s">
        <v>125</v>
      </c>
      <c r="C19" s="61" t="s">
        <v>130</v>
      </c>
      <c r="D19" s="97">
        <v>25</v>
      </c>
      <c r="E19" s="97" t="s">
        <v>31</v>
      </c>
      <c r="F19" s="97">
        <v>1</v>
      </c>
      <c r="G19" s="97"/>
      <c r="H19" s="97"/>
      <c r="I19" s="97"/>
      <c r="J19" s="97"/>
      <c r="K19" s="97"/>
      <c r="L19" s="98"/>
      <c r="M19" s="98"/>
      <c r="N19" s="98"/>
      <c r="O19" s="98"/>
      <c r="P19" s="99">
        <v>350</v>
      </c>
      <c r="Q19" s="98"/>
      <c r="R19" s="99">
        <f t="shared" ref="R19:R20" si="7">SUM(L19:Q19)</f>
        <v>350</v>
      </c>
      <c r="S19" s="98">
        <v>150</v>
      </c>
      <c r="T19" s="99">
        <f t="shared" ref="T19:T20" si="8">+R19-S19</f>
        <v>200</v>
      </c>
      <c r="U19" s="97" t="s">
        <v>32</v>
      </c>
      <c r="V19" s="97" t="s">
        <v>32</v>
      </c>
      <c r="W19" s="97">
        <v>4</v>
      </c>
    </row>
    <row r="20" spans="1:23" s="96" customFormat="1" ht="18" customHeight="1">
      <c r="A20" s="96">
        <f t="shared" si="2"/>
        <v>12</v>
      </c>
      <c r="B20" s="61" t="s">
        <v>144</v>
      </c>
      <c r="C20" s="61" t="s">
        <v>145</v>
      </c>
      <c r="D20" s="97">
        <v>16</v>
      </c>
      <c r="E20" s="97" t="s">
        <v>31</v>
      </c>
      <c r="F20" s="97">
        <v>1</v>
      </c>
      <c r="G20" s="97"/>
      <c r="H20" s="97"/>
      <c r="I20" s="97"/>
      <c r="J20" s="97"/>
      <c r="K20" s="97"/>
      <c r="L20" s="98"/>
      <c r="M20" s="98"/>
      <c r="N20" s="98"/>
      <c r="O20" s="98"/>
      <c r="P20" s="99">
        <v>350</v>
      </c>
      <c r="Q20" s="98"/>
      <c r="R20" s="99">
        <f t="shared" si="7"/>
        <v>350</v>
      </c>
      <c r="S20" s="98">
        <v>150</v>
      </c>
      <c r="T20" s="99">
        <f t="shared" si="8"/>
        <v>200</v>
      </c>
      <c r="U20" s="97" t="s">
        <v>32</v>
      </c>
      <c r="V20" s="97" t="s">
        <v>32</v>
      </c>
      <c r="W20" s="97">
        <v>4</v>
      </c>
    </row>
    <row r="21" spans="1:23" s="96" customFormat="1" ht="18" customHeight="1">
      <c r="A21" s="96">
        <f t="shared" si="2"/>
        <v>13</v>
      </c>
      <c r="B21" s="61" t="s">
        <v>1094</v>
      </c>
      <c r="C21" s="61" t="s">
        <v>1095</v>
      </c>
      <c r="D21" s="97">
        <v>16</v>
      </c>
      <c r="E21" s="97" t="s">
        <v>31</v>
      </c>
      <c r="F21" s="97">
        <v>1</v>
      </c>
      <c r="G21" s="97"/>
      <c r="H21" s="97"/>
      <c r="I21" s="97"/>
      <c r="J21" s="97"/>
      <c r="K21" s="97"/>
      <c r="L21" s="98"/>
      <c r="M21" s="98"/>
      <c r="N21" s="98"/>
      <c r="O21" s="98"/>
      <c r="P21" s="99">
        <v>350</v>
      </c>
      <c r="Q21" s="98"/>
      <c r="R21" s="99">
        <f>SUM(L21:Q21)</f>
        <v>350</v>
      </c>
      <c r="S21" s="98"/>
      <c r="T21" s="99">
        <f>+R21-S21</f>
        <v>350</v>
      </c>
      <c r="U21" s="97" t="s">
        <v>32</v>
      </c>
      <c r="V21" s="97" t="s">
        <v>32</v>
      </c>
      <c r="W21" s="97">
        <v>4</v>
      </c>
    </row>
    <row r="22" spans="1:23" s="96" customFormat="1" ht="18" customHeight="1">
      <c r="A22" s="96">
        <f t="shared" si="2"/>
        <v>14</v>
      </c>
      <c r="B22" s="61" t="s">
        <v>1149</v>
      </c>
      <c r="C22" s="61" t="s">
        <v>1150</v>
      </c>
      <c r="D22" s="97">
        <v>15</v>
      </c>
      <c r="E22" s="97" t="s">
        <v>31</v>
      </c>
      <c r="F22" s="97">
        <v>1</v>
      </c>
      <c r="G22" s="97"/>
      <c r="H22" s="97"/>
      <c r="I22" s="97"/>
      <c r="J22" s="97"/>
      <c r="K22" s="97"/>
      <c r="L22" s="98"/>
      <c r="M22" s="98"/>
      <c r="N22" s="98"/>
      <c r="O22" s="98"/>
      <c r="P22" s="99">
        <v>350</v>
      </c>
      <c r="Q22" s="98"/>
      <c r="R22" s="99">
        <f>SUM(L22:Q22)</f>
        <v>350</v>
      </c>
      <c r="S22" s="98"/>
      <c r="T22" s="99">
        <f>+R22-S22</f>
        <v>350</v>
      </c>
      <c r="U22" s="97" t="s">
        <v>32</v>
      </c>
      <c r="V22" s="97" t="s">
        <v>32</v>
      </c>
      <c r="W22" s="97">
        <v>4</v>
      </c>
    </row>
    <row r="23" spans="1:23" s="96" customFormat="1" ht="18" customHeight="1">
      <c r="A23" s="96">
        <f t="shared" si="2"/>
        <v>15</v>
      </c>
      <c r="B23" s="61" t="s">
        <v>146</v>
      </c>
      <c r="C23" s="61" t="s">
        <v>147</v>
      </c>
      <c r="D23" s="97">
        <v>21</v>
      </c>
      <c r="E23" s="97" t="s">
        <v>31</v>
      </c>
      <c r="F23" s="97">
        <v>1</v>
      </c>
      <c r="G23" s="97"/>
      <c r="H23" s="97"/>
      <c r="I23" s="97"/>
      <c r="J23" s="97"/>
      <c r="K23" s="97"/>
      <c r="L23" s="98"/>
      <c r="M23" s="98"/>
      <c r="N23" s="98"/>
      <c r="O23" s="98"/>
      <c r="P23" s="99">
        <v>350</v>
      </c>
      <c r="Q23" s="98"/>
      <c r="R23" s="99">
        <f t="shared" ref="R23" si="9">SUM(L23:Q23)</f>
        <v>350</v>
      </c>
      <c r="S23" s="98">
        <v>150</v>
      </c>
      <c r="T23" s="99">
        <f t="shared" ref="T23" si="10">+R23-S23</f>
        <v>200</v>
      </c>
      <c r="U23" s="97" t="s">
        <v>32</v>
      </c>
      <c r="V23" s="97" t="s">
        <v>32</v>
      </c>
      <c r="W23" s="97">
        <v>5</v>
      </c>
    </row>
    <row r="24" spans="1:23" s="96" customFormat="1" ht="18" customHeight="1">
      <c r="A24" s="96">
        <f t="shared" si="2"/>
        <v>16</v>
      </c>
      <c r="B24" s="61" t="s">
        <v>141</v>
      </c>
      <c r="C24" s="61" t="s">
        <v>158</v>
      </c>
      <c r="D24" s="97">
        <v>14</v>
      </c>
      <c r="E24" s="97" t="s">
        <v>31</v>
      </c>
      <c r="F24" s="97">
        <v>1</v>
      </c>
      <c r="G24" s="97"/>
      <c r="H24" s="97"/>
      <c r="I24" s="97"/>
      <c r="J24" s="97"/>
      <c r="K24" s="97"/>
      <c r="L24" s="98"/>
      <c r="M24" s="98"/>
      <c r="N24" s="98"/>
      <c r="O24" s="98"/>
      <c r="P24" s="99">
        <v>350</v>
      </c>
      <c r="Q24" s="98"/>
      <c r="R24" s="99">
        <f>SUM(L24:Q24)</f>
        <v>350</v>
      </c>
      <c r="S24" s="98">
        <v>150</v>
      </c>
      <c r="T24" s="99">
        <f>+R24-S24</f>
        <v>200</v>
      </c>
      <c r="U24" s="97" t="s">
        <v>32</v>
      </c>
      <c r="V24" s="97" t="s">
        <v>32</v>
      </c>
      <c r="W24" s="97">
        <v>5</v>
      </c>
    </row>
    <row r="25" spans="1:23" s="96" customFormat="1" ht="18" customHeight="1">
      <c r="A25" s="96">
        <f t="shared" si="2"/>
        <v>17</v>
      </c>
      <c r="B25" s="61" t="s">
        <v>83</v>
      </c>
      <c r="C25" s="61" t="s">
        <v>149</v>
      </c>
      <c r="D25" s="97">
        <v>13</v>
      </c>
      <c r="E25" s="97" t="s">
        <v>31</v>
      </c>
      <c r="F25" s="97">
        <v>1</v>
      </c>
      <c r="G25" s="97"/>
      <c r="H25" s="97"/>
      <c r="I25" s="97"/>
      <c r="J25" s="97"/>
      <c r="K25" s="97"/>
      <c r="L25" s="98"/>
      <c r="M25" s="98"/>
      <c r="N25" s="98"/>
      <c r="O25" s="98"/>
      <c r="P25" s="99">
        <v>350</v>
      </c>
      <c r="Q25" s="98"/>
      <c r="R25" s="99">
        <f t="shared" ref="R25:R26" si="11">SUM(L25:Q25)</f>
        <v>350</v>
      </c>
      <c r="S25" s="98">
        <v>150</v>
      </c>
      <c r="T25" s="99">
        <f t="shared" ref="T25:T26" si="12">+R25-S25</f>
        <v>200</v>
      </c>
      <c r="U25" s="97" t="s">
        <v>32</v>
      </c>
      <c r="V25" s="97" t="s">
        <v>32</v>
      </c>
      <c r="W25" s="97">
        <v>5</v>
      </c>
    </row>
    <row r="26" spans="1:23" s="96" customFormat="1" ht="18" customHeight="1">
      <c r="A26" s="96">
        <f t="shared" si="2"/>
        <v>18</v>
      </c>
      <c r="B26" s="61" t="s">
        <v>150</v>
      </c>
      <c r="C26" s="61" t="s">
        <v>151</v>
      </c>
      <c r="D26" s="97">
        <v>13</v>
      </c>
      <c r="E26" s="97" t="s">
        <v>31</v>
      </c>
      <c r="F26" s="97"/>
      <c r="G26" s="97">
        <v>1</v>
      </c>
      <c r="H26" s="97"/>
      <c r="I26" s="97"/>
      <c r="J26" s="97"/>
      <c r="K26" s="97"/>
      <c r="L26" s="98"/>
      <c r="M26" s="98"/>
      <c r="N26" s="98"/>
      <c r="O26" s="98"/>
      <c r="P26" s="99">
        <v>350</v>
      </c>
      <c r="Q26" s="98"/>
      <c r="R26" s="99">
        <f t="shared" si="11"/>
        <v>350</v>
      </c>
      <c r="S26" s="98">
        <v>150</v>
      </c>
      <c r="T26" s="99">
        <f t="shared" si="12"/>
        <v>200</v>
      </c>
      <c r="U26" s="97" t="s">
        <v>32</v>
      </c>
      <c r="V26" s="97" t="s">
        <v>32</v>
      </c>
      <c r="W26" s="97">
        <v>5</v>
      </c>
    </row>
    <row r="27" spans="1:23" s="96" customFormat="1" ht="18" customHeight="1">
      <c r="A27" s="96">
        <f t="shared" si="2"/>
        <v>19</v>
      </c>
      <c r="B27" s="61" t="s">
        <v>119</v>
      </c>
      <c r="C27" s="61" t="s">
        <v>152</v>
      </c>
      <c r="D27" s="97">
        <v>22</v>
      </c>
      <c r="E27" s="64" t="s">
        <v>31</v>
      </c>
      <c r="F27" s="97"/>
      <c r="G27" s="97"/>
      <c r="H27" s="97"/>
      <c r="I27" s="97">
        <v>1</v>
      </c>
      <c r="J27" s="97"/>
      <c r="K27" s="97"/>
      <c r="L27" s="98"/>
      <c r="M27" s="98"/>
      <c r="N27" s="98"/>
      <c r="O27" s="98"/>
      <c r="P27" s="99">
        <v>350</v>
      </c>
      <c r="Q27" s="98"/>
      <c r="R27" s="99">
        <f>SUM(L27:Q27)</f>
        <v>350</v>
      </c>
      <c r="S27" s="98">
        <v>150</v>
      </c>
      <c r="T27" s="99">
        <f>+R27-S27</f>
        <v>200</v>
      </c>
      <c r="U27" s="97" t="s">
        <v>32</v>
      </c>
      <c r="V27" s="97" t="s">
        <v>32</v>
      </c>
      <c r="W27" s="97">
        <v>6</v>
      </c>
    </row>
    <row r="28" spans="1:23" ht="18" customHeight="1">
      <c r="A28" s="96">
        <f t="shared" si="2"/>
        <v>20</v>
      </c>
      <c r="B28" s="3" t="s">
        <v>137</v>
      </c>
      <c r="C28" s="3" t="s">
        <v>138</v>
      </c>
      <c r="D28" s="4">
        <v>14</v>
      </c>
      <c r="E28" s="4" t="s">
        <v>31</v>
      </c>
      <c r="F28" s="4">
        <v>1</v>
      </c>
      <c r="G28" s="4"/>
      <c r="H28" s="4"/>
      <c r="I28" s="4"/>
      <c r="J28" s="4"/>
      <c r="K28" s="4"/>
      <c r="L28" s="5"/>
      <c r="M28" s="5"/>
      <c r="N28" s="5"/>
      <c r="O28" s="5"/>
      <c r="P28" s="15">
        <v>350</v>
      </c>
      <c r="Q28" s="5"/>
      <c r="R28" s="15">
        <f t="shared" si="0"/>
        <v>350</v>
      </c>
      <c r="S28" s="5">
        <v>150</v>
      </c>
      <c r="T28" s="15">
        <f t="shared" si="1"/>
        <v>200</v>
      </c>
      <c r="U28" s="4" t="s">
        <v>32</v>
      </c>
      <c r="V28" s="4" t="s">
        <v>32</v>
      </c>
      <c r="W28" s="4">
        <v>6</v>
      </c>
    </row>
    <row r="29" spans="1:23" s="96" customFormat="1" ht="18" customHeight="1">
      <c r="A29" s="96">
        <f t="shared" si="2"/>
        <v>21</v>
      </c>
      <c r="B29" s="61" t="s">
        <v>146</v>
      </c>
      <c r="C29" s="61" t="s">
        <v>155</v>
      </c>
      <c r="D29" s="97">
        <v>14</v>
      </c>
      <c r="E29" s="97" t="s">
        <v>31</v>
      </c>
      <c r="F29" s="97">
        <v>1</v>
      </c>
      <c r="G29" s="97"/>
      <c r="H29" s="97"/>
      <c r="I29" s="97"/>
      <c r="J29" s="97"/>
      <c r="K29" s="97"/>
      <c r="L29" s="98"/>
      <c r="M29" s="98"/>
      <c r="N29" s="98"/>
      <c r="O29" s="98"/>
      <c r="P29" s="99">
        <v>350</v>
      </c>
      <c r="Q29" s="98"/>
      <c r="R29" s="99">
        <f>SUM(L29:Q29)</f>
        <v>350</v>
      </c>
      <c r="S29" s="98">
        <v>150</v>
      </c>
      <c r="T29" s="99">
        <f>+R29-S29</f>
        <v>200</v>
      </c>
      <c r="U29" s="97" t="s">
        <v>32</v>
      </c>
      <c r="V29" s="97" t="s">
        <v>32</v>
      </c>
      <c r="W29" s="97">
        <v>6</v>
      </c>
    </row>
    <row r="30" spans="1:23" s="96" customFormat="1" ht="18" customHeight="1">
      <c r="A30" s="96">
        <f t="shared" si="2"/>
        <v>22</v>
      </c>
      <c r="B30" s="61" t="s">
        <v>146</v>
      </c>
      <c r="C30" s="61" t="s">
        <v>148</v>
      </c>
      <c r="D30" s="97">
        <v>14</v>
      </c>
      <c r="E30" s="97" t="s">
        <v>31</v>
      </c>
      <c r="F30" s="97">
        <v>1</v>
      </c>
      <c r="G30" s="97"/>
      <c r="H30" s="97"/>
      <c r="I30" s="97"/>
      <c r="J30" s="97"/>
      <c r="K30" s="97"/>
      <c r="L30" s="98"/>
      <c r="M30" s="98"/>
      <c r="N30" s="98"/>
      <c r="O30" s="98"/>
      <c r="P30" s="99">
        <v>350</v>
      </c>
      <c r="Q30" s="98"/>
      <c r="R30" s="99">
        <f t="shared" ref="R30" si="13">SUM(L30:Q30)</f>
        <v>350</v>
      </c>
      <c r="S30" s="98">
        <v>150</v>
      </c>
      <c r="T30" s="99">
        <f t="shared" ref="T30" si="14">+R30-S30</f>
        <v>200</v>
      </c>
      <c r="U30" s="97" t="s">
        <v>32</v>
      </c>
      <c r="V30" s="97" t="s">
        <v>32</v>
      </c>
      <c r="W30" s="97">
        <v>6</v>
      </c>
    </row>
    <row r="31" spans="1:23" ht="18" customHeight="1">
      <c r="A31" s="96">
        <f t="shared" si="2"/>
        <v>23</v>
      </c>
      <c r="B31" s="3" t="s">
        <v>139</v>
      </c>
      <c r="C31" s="3" t="s">
        <v>140</v>
      </c>
      <c r="D31" s="4">
        <v>18</v>
      </c>
      <c r="E31" s="4" t="s">
        <v>31</v>
      </c>
      <c r="F31" s="4"/>
      <c r="G31" s="4"/>
      <c r="H31" s="4">
        <v>1</v>
      </c>
      <c r="I31" s="4"/>
      <c r="J31" s="4"/>
      <c r="K31" s="4"/>
      <c r="L31" s="5"/>
      <c r="M31" s="5"/>
      <c r="N31" s="5"/>
      <c r="O31" s="5"/>
      <c r="P31" s="15">
        <v>350</v>
      </c>
      <c r="Q31" s="5"/>
      <c r="R31" s="15">
        <f t="shared" si="0"/>
        <v>350</v>
      </c>
      <c r="S31" s="5">
        <v>150</v>
      </c>
      <c r="T31" s="15">
        <f t="shared" si="1"/>
        <v>200</v>
      </c>
      <c r="U31" s="4" t="s">
        <v>32</v>
      </c>
      <c r="V31" s="4" t="s">
        <v>32</v>
      </c>
      <c r="W31" s="4">
        <v>7</v>
      </c>
    </row>
    <row r="32" spans="1:23" ht="18" customHeight="1">
      <c r="A32" s="96">
        <f t="shared" si="2"/>
        <v>24</v>
      </c>
      <c r="B32" s="3" t="s">
        <v>128</v>
      </c>
      <c r="C32" s="3" t="s">
        <v>143</v>
      </c>
      <c r="D32" s="4">
        <v>14</v>
      </c>
      <c r="E32" s="4" t="s">
        <v>31</v>
      </c>
      <c r="F32" s="4"/>
      <c r="G32" s="4">
        <v>1</v>
      </c>
      <c r="H32" s="4"/>
      <c r="I32" s="4"/>
      <c r="J32" s="4"/>
      <c r="K32" s="4"/>
      <c r="L32" s="5"/>
      <c r="M32" s="5"/>
      <c r="N32" s="5"/>
      <c r="O32" s="5"/>
      <c r="P32" s="15">
        <v>350</v>
      </c>
      <c r="Q32" s="5"/>
      <c r="R32" s="15">
        <f t="shared" si="0"/>
        <v>350</v>
      </c>
      <c r="S32" s="5">
        <v>150</v>
      </c>
      <c r="T32" s="15">
        <f t="shared" si="1"/>
        <v>200</v>
      </c>
      <c r="U32" s="4" t="s">
        <v>32</v>
      </c>
      <c r="V32" s="4" t="s">
        <v>32</v>
      </c>
      <c r="W32" s="4">
        <v>7</v>
      </c>
    </row>
    <row r="33" spans="1:23" ht="18" customHeight="1">
      <c r="A33" s="96">
        <f t="shared" si="2"/>
        <v>25</v>
      </c>
      <c r="B33" s="3" t="s">
        <v>153</v>
      </c>
      <c r="C33" s="3" t="s">
        <v>154</v>
      </c>
      <c r="D33" s="4">
        <v>14</v>
      </c>
      <c r="E33" s="4" t="s">
        <v>31</v>
      </c>
      <c r="F33" s="4"/>
      <c r="G33" s="4">
        <v>1</v>
      </c>
      <c r="H33" s="4"/>
      <c r="I33" s="4"/>
      <c r="J33" s="4"/>
      <c r="K33" s="4"/>
      <c r="L33" s="5"/>
      <c r="M33" s="5"/>
      <c r="N33" s="5"/>
      <c r="O33" s="5"/>
      <c r="P33" s="15">
        <v>350</v>
      </c>
      <c r="Q33" s="5"/>
      <c r="R33" s="15">
        <f>SUM(L33:Q33)</f>
        <v>350</v>
      </c>
      <c r="S33" s="5">
        <v>150</v>
      </c>
      <c r="T33" s="15">
        <f>+R33-S33</f>
        <v>200</v>
      </c>
      <c r="U33" s="4" t="s">
        <v>32</v>
      </c>
      <c r="V33" s="4" t="s">
        <v>32</v>
      </c>
      <c r="W33" s="4">
        <v>7</v>
      </c>
    </row>
    <row r="34" spans="1:23" ht="18" customHeight="1">
      <c r="A34" s="96">
        <f t="shared" si="2"/>
        <v>26</v>
      </c>
      <c r="B34" s="3" t="s">
        <v>156</v>
      </c>
      <c r="C34" s="3" t="s">
        <v>157</v>
      </c>
      <c r="D34" s="4">
        <v>14</v>
      </c>
      <c r="E34" s="4" t="s">
        <v>31</v>
      </c>
      <c r="F34" s="4"/>
      <c r="G34" s="4"/>
      <c r="H34" s="4">
        <v>1</v>
      </c>
      <c r="I34" s="4"/>
      <c r="J34" s="4"/>
      <c r="K34" s="4"/>
      <c r="L34" s="5"/>
      <c r="M34" s="5"/>
      <c r="N34" s="5"/>
      <c r="O34" s="5"/>
      <c r="P34" s="15">
        <v>350</v>
      </c>
      <c r="Q34" s="5"/>
      <c r="R34" s="15">
        <f>SUM(L34:Q34)</f>
        <v>350</v>
      </c>
      <c r="S34" s="5">
        <v>150</v>
      </c>
      <c r="T34" s="15">
        <f>+R34-S34</f>
        <v>200</v>
      </c>
      <c r="U34" s="4" t="s">
        <v>32</v>
      </c>
      <c r="V34" s="4" t="s">
        <v>32</v>
      </c>
      <c r="W34" s="4">
        <v>7</v>
      </c>
    </row>
    <row r="35" spans="1:23" ht="15.75" customHeight="1">
      <c r="B35" s="106" t="s">
        <v>43</v>
      </c>
      <c r="C35" s="109" t="s">
        <v>41</v>
      </c>
      <c r="D35" s="110"/>
      <c r="E35" s="16" t="s">
        <v>18</v>
      </c>
      <c r="F35" s="25">
        <f t="shared" ref="F35:Q35" si="15">COUNT(F9:F34)</f>
        <v>13</v>
      </c>
      <c r="G35" s="25">
        <f t="shared" si="15"/>
        <v>7</v>
      </c>
      <c r="H35" s="25">
        <f t="shared" si="15"/>
        <v>4</v>
      </c>
      <c r="I35" s="25">
        <f t="shared" si="15"/>
        <v>2</v>
      </c>
      <c r="J35" s="25">
        <f t="shared" si="15"/>
        <v>0</v>
      </c>
      <c r="K35" s="25">
        <f t="shared" si="15"/>
        <v>0</v>
      </c>
      <c r="L35" s="25">
        <f t="shared" si="15"/>
        <v>0</v>
      </c>
      <c r="M35" s="25">
        <f t="shared" si="15"/>
        <v>0</v>
      </c>
      <c r="N35" s="25">
        <f t="shared" si="15"/>
        <v>0</v>
      </c>
      <c r="O35" s="25">
        <f t="shared" si="15"/>
        <v>6</v>
      </c>
      <c r="P35" s="25">
        <f t="shared" si="15"/>
        <v>26</v>
      </c>
      <c r="Q35" s="25">
        <f t="shared" si="15"/>
        <v>0</v>
      </c>
      <c r="R35" s="26"/>
      <c r="S35" s="25">
        <f>COUNT(S9:S34)</f>
        <v>24</v>
      </c>
      <c r="T35" s="27"/>
      <c r="U35" s="111" t="s">
        <v>43</v>
      </c>
      <c r="V35" s="112"/>
      <c r="W35" s="113"/>
    </row>
    <row r="36" spans="1:23">
      <c r="B36" s="107"/>
      <c r="C36" s="17" t="s">
        <v>42</v>
      </c>
      <c r="D36" s="20">
        <v>5</v>
      </c>
      <c r="E36" s="39">
        <v>6</v>
      </c>
      <c r="F36" s="109" t="s">
        <v>23</v>
      </c>
      <c r="G36" s="120"/>
      <c r="H36" s="120"/>
      <c r="I36" s="120"/>
      <c r="J36" s="120"/>
      <c r="K36" s="120"/>
      <c r="L36" s="28">
        <f t="shared" ref="L36:T36" si="16">SUM(L9:L34)</f>
        <v>0</v>
      </c>
      <c r="M36" s="28">
        <f t="shared" si="16"/>
        <v>0</v>
      </c>
      <c r="N36" s="28">
        <f t="shared" si="16"/>
        <v>0</v>
      </c>
      <c r="O36" s="28">
        <f t="shared" si="16"/>
        <v>120</v>
      </c>
      <c r="P36" s="28">
        <f t="shared" si="16"/>
        <v>9100</v>
      </c>
      <c r="Q36" s="28">
        <f t="shared" si="16"/>
        <v>0</v>
      </c>
      <c r="R36" s="28">
        <f t="shared" si="16"/>
        <v>9220</v>
      </c>
      <c r="S36" s="28">
        <f t="shared" si="16"/>
        <v>3600</v>
      </c>
      <c r="T36" s="28">
        <f t="shared" si="16"/>
        <v>5620</v>
      </c>
      <c r="U36" s="114"/>
      <c r="V36" s="115"/>
      <c r="W36" s="116"/>
    </row>
    <row r="37" spans="1:23">
      <c r="B37" s="107"/>
      <c r="C37" s="18" t="s">
        <v>35</v>
      </c>
      <c r="D37" s="21">
        <v>21</v>
      </c>
      <c r="E37" s="23" t="s">
        <v>31</v>
      </c>
      <c r="F37" s="121" t="s">
        <v>40</v>
      </c>
      <c r="G37" s="121"/>
      <c r="H37" s="121"/>
      <c r="I37" s="121"/>
      <c r="J37" s="122"/>
      <c r="K37" s="122"/>
      <c r="L37" s="29" t="s">
        <v>37</v>
      </c>
      <c r="M37" s="123">
        <v>41087</v>
      </c>
      <c r="N37" s="123"/>
      <c r="O37" s="25" t="s">
        <v>50</v>
      </c>
      <c r="P37" s="124" t="s">
        <v>159</v>
      </c>
      <c r="Q37" s="124"/>
      <c r="R37" s="32" t="s">
        <v>38</v>
      </c>
      <c r="S37" s="34">
        <v>3150</v>
      </c>
      <c r="T37" s="36">
        <f>+R36-S37</f>
        <v>6070</v>
      </c>
      <c r="U37" s="114"/>
      <c r="V37" s="115"/>
      <c r="W37" s="116"/>
    </row>
    <row r="38" spans="1:23">
      <c r="B38" s="108"/>
      <c r="C38" s="19" t="s">
        <v>16</v>
      </c>
      <c r="D38" s="38"/>
      <c r="E38" s="24">
        <v>20</v>
      </c>
      <c r="F38" s="125" t="s">
        <v>40</v>
      </c>
      <c r="G38" s="125"/>
      <c r="H38" s="125"/>
      <c r="I38" s="125"/>
      <c r="J38" s="125"/>
      <c r="K38" s="125"/>
      <c r="L38" s="30" t="s">
        <v>37</v>
      </c>
      <c r="M38" s="126">
        <v>41093</v>
      </c>
      <c r="N38" s="126"/>
      <c r="O38" s="31" t="s">
        <v>50</v>
      </c>
      <c r="P38" s="131" t="s">
        <v>109</v>
      </c>
      <c r="Q38" s="131"/>
      <c r="R38" s="33" t="s">
        <v>38</v>
      </c>
      <c r="S38" s="35">
        <v>450</v>
      </c>
      <c r="T38" s="37">
        <f>+T37-S38</f>
        <v>5620</v>
      </c>
      <c r="U38" s="117"/>
      <c r="V38" s="118"/>
      <c r="W38" s="119"/>
    </row>
    <row r="39" spans="1:23"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</row>
    <row r="40" spans="1:23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</row>
  </sheetData>
  <sheetProtection selectLockedCells="1"/>
  <mergeCells count="44">
    <mergeCell ref="B1:C1"/>
    <mergeCell ref="D1:Q1"/>
    <mergeCell ref="R1:W1"/>
    <mergeCell ref="C2:K2"/>
    <mergeCell ref="L2:O2"/>
    <mergeCell ref="P2:W2"/>
    <mergeCell ref="C3:K3"/>
    <mergeCell ref="L3:O3"/>
    <mergeCell ref="P3:W3"/>
    <mergeCell ref="C4:K4"/>
    <mergeCell ref="L4:O4"/>
    <mergeCell ref="P4:W4"/>
    <mergeCell ref="C5:K5"/>
    <mergeCell ref="L5:O5"/>
    <mergeCell ref="P5:W5"/>
    <mergeCell ref="B6:B8"/>
    <mergeCell ref="C6:C8"/>
    <mergeCell ref="D6:D8"/>
    <mergeCell ref="E6:E8"/>
    <mergeCell ref="F6:K6"/>
    <mergeCell ref="L6:O6"/>
    <mergeCell ref="P6:T6"/>
    <mergeCell ref="U6:V6"/>
    <mergeCell ref="F7:F8"/>
    <mergeCell ref="G7:G8"/>
    <mergeCell ref="H7:H8"/>
    <mergeCell ref="I7:I8"/>
    <mergeCell ref="J7:J8"/>
    <mergeCell ref="B39:W40"/>
    <mergeCell ref="T7:T8"/>
    <mergeCell ref="B35:B38"/>
    <mergeCell ref="C35:D35"/>
    <mergeCell ref="U35:W38"/>
    <mergeCell ref="F36:K36"/>
    <mergeCell ref="F37:K37"/>
    <mergeCell ref="M37:N37"/>
    <mergeCell ref="P37:Q37"/>
    <mergeCell ref="F38:K38"/>
    <mergeCell ref="M38:N38"/>
    <mergeCell ref="K7:K8"/>
    <mergeCell ref="Q7:Q8"/>
    <mergeCell ref="R7:R8"/>
    <mergeCell ref="S7:S8"/>
    <mergeCell ref="P38:Q38"/>
  </mergeCells>
  <hyperlinks>
    <hyperlink ref="P5" r:id="rId1"/>
  </hyperlinks>
  <printOptions horizontalCentered="1"/>
  <pageMargins left="0.7" right="0.7" top="0.75" bottom="0.75" header="0.3" footer="0.3"/>
  <pageSetup paperSize="180" scale="82" fitToHeight="0" orientation="landscape" r:id="rId2"/>
  <rowBreaks count="1" manualBreakCount="1">
    <brk id="34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3" workbookViewId="0">
      <selection activeCell="E38" sqref="E38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929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930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933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931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932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934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/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935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389</v>
      </c>
      <c r="C9" s="3" t="s">
        <v>253</v>
      </c>
      <c r="D9" s="4">
        <v>52</v>
      </c>
      <c r="E9" s="4" t="s">
        <v>31</v>
      </c>
      <c r="F9" s="4"/>
      <c r="G9" s="4">
        <v>1</v>
      </c>
      <c r="H9" s="4"/>
      <c r="I9" s="4"/>
      <c r="J9" s="4"/>
      <c r="K9" s="4"/>
      <c r="L9" s="5"/>
      <c r="M9" s="5"/>
      <c r="N9" s="5"/>
      <c r="O9" s="5"/>
      <c r="P9" s="15"/>
      <c r="Q9" s="5">
        <v>125</v>
      </c>
      <c r="R9" s="15">
        <f t="shared" ref="R9:R28" si="0">SUM(L9:Q9)</f>
        <v>125</v>
      </c>
      <c r="S9" s="5">
        <v>125</v>
      </c>
      <c r="T9" s="15">
        <f t="shared" ref="T9:T28" si="1">+R9-S9</f>
        <v>0</v>
      </c>
      <c r="U9" s="4" t="s">
        <v>32</v>
      </c>
      <c r="V9" s="4"/>
      <c r="W9" s="4"/>
    </row>
    <row r="10" spans="1:24" ht="18" customHeight="1">
      <c r="A10">
        <f>+A9+1</f>
        <v>2</v>
      </c>
      <c r="B10" s="3" t="s">
        <v>389</v>
      </c>
      <c r="C10" s="3" t="s">
        <v>518</v>
      </c>
      <c r="D10" s="4">
        <v>13</v>
      </c>
      <c r="E10" s="4" t="s">
        <v>18</v>
      </c>
      <c r="F10" s="4">
        <v>1</v>
      </c>
      <c r="G10" s="4"/>
      <c r="H10" s="4"/>
      <c r="I10" s="4"/>
      <c r="J10" s="4"/>
      <c r="K10" s="4"/>
      <c r="L10" s="5"/>
      <c r="M10" s="5"/>
      <c r="N10" s="5"/>
      <c r="O10" s="5"/>
      <c r="P10" s="15"/>
      <c r="Q10" s="5">
        <v>125</v>
      </c>
      <c r="R10" s="15">
        <f t="shared" si="0"/>
        <v>125</v>
      </c>
      <c r="S10" s="5">
        <v>125</v>
      </c>
      <c r="T10" s="15">
        <f t="shared" si="1"/>
        <v>0</v>
      </c>
      <c r="U10" s="4" t="s">
        <v>32</v>
      </c>
      <c r="V10" s="4" t="s">
        <v>32</v>
      </c>
      <c r="W10" s="4"/>
    </row>
    <row r="11" spans="1:24" ht="18" customHeight="1">
      <c r="A11">
        <f>+A10+1</f>
        <v>3</v>
      </c>
      <c r="B11" s="3"/>
      <c r="C11" s="3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  <c r="O11" s="5"/>
      <c r="P11" s="15"/>
      <c r="Q11" s="5"/>
      <c r="R11" s="15">
        <f t="shared" si="0"/>
        <v>0</v>
      </c>
      <c r="S11" s="5"/>
      <c r="T11" s="15">
        <f t="shared" si="1"/>
        <v>0</v>
      </c>
      <c r="U11" s="4"/>
      <c r="V11" s="4"/>
      <c r="W11" s="4"/>
    </row>
    <row r="12" spans="1:24" ht="18" customHeight="1">
      <c r="A12">
        <f>+A11+1</f>
        <v>4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15"/>
      <c r="Q12" s="5"/>
      <c r="R12" s="15">
        <f t="shared" si="0"/>
        <v>0</v>
      </c>
      <c r="S12" s="5"/>
      <c r="T12" s="15">
        <f t="shared" si="1"/>
        <v>0</v>
      </c>
      <c r="U12" s="4"/>
      <c r="V12" s="4"/>
      <c r="W12" s="4"/>
      <c r="X12" s="2"/>
    </row>
    <row r="13" spans="1:24" ht="18" customHeight="1">
      <c r="A13">
        <f t="shared" ref="A13:A28" si="2">+A12+1</f>
        <v>5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/>
      <c r="R13" s="15">
        <f t="shared" si="0"/>
        <v>0</v>
      </c>
      <c r="S13" s="5"/>
      <c r="T13" s="15">
        <f t="shared" si="1"/>
        <v>0</v>
      </c>
      <c r="U13" s="4"/>
      <c r="V13" s="4"/>
      <c r="W13" s="4"/>
    </row>
    <row r="14" spans="1:24" ht="18" customHeight="1">
      <c r="A14">
        <f t="shared" si="2"/>
        <v>6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1</v>
      </c>
      <c r="G29" s="25">
        <f t="shared" si="3"/>
        <v>1</v>
      </c>
      <c r="H29" s="25">
        <f t="shared" si="3"/>
        <v>0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0</v>
      </c>
      <c r="Q29" s="25">
        <f t="shared" si="3"/>
        <v>2</v>
      </c>
      <c r="R29" s="26"/>
      <c r="S29" s="25">
        <f>COUNT(S9:S28)</f>
        <v>2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1</v>
      </c>
      <c r="E30" s="39">
        <v>1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0</v>
      </c>
      <c r="Q30" s="28">
        <f t="shared" si="4"/>
        <v>250</v>
      </c>
      <c r="R30" s="28">
        <f t="shared" si="4"/>
        <v>250</v>
      </c>
      <c r="S30" s="28">
        <f t="shared" si="4"/>
        <v>250</v>
      </c>
      <c r="T30" s="28">
        <f t="shared" si="4"/>
        <v>0</v>
      </c>
      <c r="U30" s="114"/>
      <c r="V30" s="115"/>
      <c r="W30" s="116"/>
    </row>
    <row r="31" spans="1:23">
      <c r="B31" s="107"/>
      <c r="C31" s="18" t="s">
        <v>35</v>
      </c>
      <c r="D31" s="21">
        <v>1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41080</v>
      </c>
      <c r="N31" s="123"/>
      <c r="O31" s="25" t="s">
        <v>50</v>
      </c>
      <c r="P31" s="124" t="s">
        <v>936</v>
      </c>
      <c r="Q31" s="124"/>
      <c r="R31" s="32" t="s">
        <v>38</v>
      </c>
      <c r="S31" s="34">
        <v>250</v>
      </c>
      <c r="T31" s="36">
        <f>+R30-S31</f>
        <v>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1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0</v>
      </c>
      <c r="U32" s="117"/>
      <c r="V32" s="118"/>
      <c r="W32" s="119"/>
    </row>
    <row r="33" spans="2:23">
      <c r="B33" s="102" t="s">
        <v>937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>
      <selection activeCell="L12" sqref="L12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938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939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943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940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944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941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945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942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946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72</v>
      </c>
      <c r="C9" s="3" t="s">
        <v>947</v>
      </c>
      <c r="D9" s="4">
        <v>52</v>
      </c>
      <c r="E9" s="4" t="s">
        <v>18</v>
      </c>
      <c r="F9" s="4"/>
      <c r="G9" s="4"/>
      <c r="H9" s="4"/>
      <c r="I9" s="4"/>
      <c r="J9" s="4"/>
      <c r="K9" s="4">
        <v>1</v>
      </c>
      <c r="L9" s="5"/>
      <c r="M9" s="5"/>
      <c r="N9" s="5">
        <v>50</v>
      </c>
      <c r="O9" s="5"/>
      <c r="P9" s="15">
        <v>350</v>
      </c>
      <c r="Q9" s="5"/>
      <c r="R9" s="15">
        <f t="shared" ref="R9:R28" si="0">SUM(L9:Q9)</f>
        <v>400</v>
      </c>
      <c r="S9" s="5">
        <v>150</v>
      </c>
      <c r="T9" s="15">
        <f t="shared" ref="T9:T28" si="1">+R9-S9</f>
        <v>250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72</v>
      </c>
      <c r="C10" s="3" t="s">
        <v>948</v>
      </c>
      <c r="D10" s="4">
        <v>53</v>
      </c>
      <c r="E10" s="4" t="s">
        <v>31</v>
      </c>
      <c r="F10" s="4"/>
      <c r="G10" s="4"/>
      <c r="H10" s="4"/>
      <c r="I10" s="4">
        <v>1</v>
      </c>
      <c r="J10" s="4"/>
      <c r="K10" s="4"/>
      <c r="L10" s="5"/>
      <c r="M10" s="5"/>
      <c r="N10" s="5">
        <v>50</v>
      </c>
      <c r="O10" s="5"/>
      <c r="P10" s="15">
        <v>350</v>
      </c>
      <c r="Q10" s="5"/>
      <c r="R10" s="15">
        <f t="shared" si="0"/>
        <v>400</v>
      </c>
      <c r="S10" s="5">
        <v>150</v>
      </c>
      <c r="T10" s="15">
        <f t="shared" si="1"/>
        <v>250</v>
      </c>
      <c r="U10" s="4" t="s">
        <v>32</v>
      </c>
      <c r="V10" s="4"/>
      <c r="W10" s="4">
        <v>1</v>
      </c>
    </row>
    <row r="11" spans="1:24" ht="18" customHeight="1">
      <c r="A11">
        <f>+A10+1</f>
        <v>3</v>
      </c>
      <c r="B11" s="3" t="s">
        <v>949</v>
      </c>
      <c r="C11" s="3" t="s">
        <v>950</v>
      </c>
      <c r="D11" s="4">
        <v>15</v>
      </c>
      <c r="E11" s="4" t="s">
        <v>31</v>
      </c>
      <c r="F11" s="4"/>
      <c r="G11" s="4">
        <v>1</v>
      </c>
      <c r="H11" s="4"/>
      <c r="I11" s="4"/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4" t="s">
        <v>32</v>
      </c>
      <c r="V11" s="4" t="s">
        <v>32</v>
      </c>
      <c r="W11" s="4">
        <v>2</v>
      </c>
    </row>
    <row r="12" spans="1:24" ht="18" customHeight="1">
      <c r="A12">
        <f>+A11+1</f>
        <v>4</v>
      </c>
      <c r="B12" s="3" t="s">
        <v>951</v>
      </c>
      <c r="C12" s="3" t="s">
        <v>952</v>
      </c>
      <c r="D12" s="4">
        <v>16</v>
      </c>
      <c r="E12" s="4" t="s">
        <v>31</v>
      </c>
      <c r="F12" s="4"/>
      <c r="G12" s="4">
        <v>1</v>
      </c>
      <c r="H12" s="4"/>
      <c r="I12" s="4"/>
      <c r="J12" s="4"/>
      <c r="K12" s="4"/>
      <c r="L12" s="5"/>
      <c r="M12" s="5"/>
      <c r="N12" s="5"/>
      <c r="O12" s="5"/>
      <c r="P12" s="15">
        <v>350</v>
      </c>
      <c r="Q12" s="5"/>
      <c r="R12" s="15">
        <f t="shared" si="0"/>
        <v>350</v>
      </c>
      <c r="S12" s="5">
        <v>150</v>
      </c>
      <c r="T12" s="15">
        <f t="shared" si="1"/>
        <v>200</v>
      </c>
      <c r="U12" s="4" t="s">
        <v>32</v>
      </c>
      <c r="V12" s="4" t="s">
        <v>32</v>
      </c>
      <c r="W12" s="4">
        <v>2</v>
      </c>
      <c r="X12" s="2"/>
    </row>
    <row r="13" spans="1:24" ht="18" customHeight="1">
      <c r="A13">
        <f t="shared" ref="A13:A28" si="2">+A12+1</f>
        <v>5</v>
      </c>
      <c r="B13" s="3" t="s">
        <v>282</v>
      </c>
      <c r="C13" s="3" t="s">
        <v>774</v>
      </c>
      <c r="D13" s="4">
        <v>14</v>
      </c>
      <c r="E13" s="4" t="s">
        <v>31</v>
      </c>
      <c r="F13" s="4"/>
      <c r="G13" s="4">
        <v>1</v>
      </c>
      <c r="H13" s="4"/>
      <c r="I13" s="4"/>
      <c r="J13" s="4"/>
      <c r="K13" s="4"/>
      <c r="L13" s="5"/>
      <c r="M13" s="5"/>
      <c r="N13" s="5"/>
      <c r="O13" s="5"/>
      <c r="P13" s="15">
        <v>350</v>
      </c>
      <c r="Q13" s="5"/>
      <c r="R13" s="15">
        <f t="shared" si="0"/>
        <v>350</v>
      </c>
      <c r="S13" s="5">
        <v>150</v>
      </c>
      <c r="T13" s="15">
        <f t="shared" si="1"/>
        <v>200</v>
      </c>
      <c r="U13" s="4" t="s">
        <v>32</v>
      </c>
      <c r="V13" s="4" t="s">
        <v>32</v>
      </c>
      <c r="W13" s="4">
        <v>2</v>
      </c>
    </row>
    <row r="14" spans="1:24" ht="18" customHeight="1">
      <c r="A14">
        <f t="shared" si="2"/>
        <v>6</v>
      </c>
      <c r="B14" s="3" t="s">
        <v>953</v>
      </c>
      <c r="C14" s="3" t="s">
        <v>865</v>
      </c>
      <c r="D14" s="4">
        <v>22</v>
      </c>
      <c r="E14" s="4" t="s">
        <v>31</v>
      </c>
      <c r="F14" s="4"/>
      <c r="G14" s="4">
        <v>1</v>
      </c>
      <c r="H14" s="4"/>
      <c r="I14" s="4"/>
      <c r="J14" s="4"/>
      <c r="K14" s="4"/>
      <c r="L14" s="5"/>
      <c r="M14" s="5"/>
      <c r="N14" s="5"/>
      <c r="O14" s="5"/>
      <c r="P14" s="15">
        <v>350</v>
      </c>
      <c r="Q14" s="5"/>
      <c r="R14" s="15">
        <f t="shared" si="0"/>
        <v>350</v>
      </c>
      <c r="S14" s="5">
        <v>150</v>
      </c>
      <c r="T14" s="15">
        <f t="shared" si="1"/>
        <v>200</v>
      </c>
      <c r="U14" s="4" t="s">
        <v>32</v>
      </c>
      <c r="V14" s="4"/>
      <c r="W14" s="4">
        <v>2</v>
      </c>
    </row>
    <row r="15" spans="1:24" ht="18" customHeight="1">
      <c r="A15">
        <f t="shared" si="2"/>
        <v>7</v>
      </c>
      <c r="B15" s="3" t="s">
        <v>954</v>
      </c>
      <c r="C15" s="3" t="s">
        <v>955</v>
      </c>
      <c r="D15" s="4">
        <v>15</v>
      </c>
      <c r="E15" s="4" t="s">
        <v>31</v>
      </c>
      <c r="F15" s="4">
        <v>1</v>
      </c>
      <c r="G15" s="4"/>
      <c r="H15" s="4"/>
      <c r="I15" s="4"/>
      <c r="J15" s="4"/>
      <c r="K15" s="4"/>
      <c r="L15" s="5"/>
      <c r="M15" s="5"/>
      <c r="N15" s="5"/>
      <c r="O15" s="5"/>
      <c r="P15" s="15">
        <v>350</v>
      </c>
      <c r="Q15" s="5"/>
      <c r="R15" s="15">
        <f t="shared" si="0"/>
        <v>350</v>
      </c>
      <c r="S15" s="5">
        <v>150</v>
      </c>
      <c r="T15" s="15">
        <f t="shared" si="1"/>
        <v>200</v>
      </c>
      <c r="U15" s="4" t="s">
        <v>32</v>
      </c>
      <c r="V15" s="4" t="s">
        <v>32</v>
      </c>
      <c r="W15" s="4">
        <v>3</v>
      </c>
    </row>
    <row r="16" spans="1:24" ht="18" customHeight="1">
      <c r="A16">
        <f t="shared" si="2"/>
        <v>8</v>
      </c>
      <c r="B16" s="3" t="s">
        <v>956</v>
      </c>
      <c r="C16" s="3" t="s">
        <v>957</v>
      </c>
      <c r="D16" s="4">
        <v>17</v>
      </c>
      <c r="E16" s="4" t="s">
        <v>31</v>
      </c>
      <c r="F16" s="4"/>
      <c r="G16" s="4"/>
      <c r="H16" s="4"/>
      <c r="I16" s="4">
        <v>1</v>
      </c>
      <c r="J16" s="4"/>
      <c r="K16" s="4"/>
      <c r="L16" s="5"/>
      <c r="M16" s="5"/>
      <c r="N16" s="5"/>
      <c r="O16" s="5"/>
      <c r="P16" s="15">
        <v>350</v>
      </c>
      <c r="Q16" s="5"/>
      <c r="R16" s="15">
        <f t="shared" si="0"/>
        <v>350</v>
      </c>
      <c r="S16" s="5">
        <v>150</v>
      </c>
      <c r="T16" s="15">
        <f t="shared" si="1"/>
        <v>200</v>
      </c>
      <c r="U16" s="4" t="s">
        <v>32</v>
      </c>
      <c r="V16" s="4" t="s">
        <v>32</v>
      </c>
      <c r="W16" s="4">
        <v>3</v>
      </c>
    </row>
    <row r="17" spans="1:23" ht="18" customHeight="1">
      <c r="A17">
        <f t="shared" si="2"/>
        <v>9</v>
      </c>
      <c r="B17" s="3" t="s">
        <v>958</v>
      </c>
      <c r="C17" s="3" t="s">
        <v>959</v>
      </c>
      <c r="D17" s="4">
        <v>22</v>
      </c>
      <c r="E17" s="4" t="s">
        <v>31</v>
      </c>
      <c r="F17" s="4"/>
      <c r="G17" s="4"/>
      <c r="H17" s="4"/>
      <c r="I17" s="4">
        <v>1</v>
      </c>
      <c r="J17" s="4"/>
      <c r="K17" s="4"/>
      <c r="L17" s="5"/>
      <c r="M17" s="5"/>
      <c r="N17" s="5"/>
      <c r="O17" s="5"/>
      <c r="P17" s="15">
        <v>350</v>
      </c>
      <c r="Q17" s="5"/>
      <c r="R17" s="15">
        <f t="shared" si="0"/>
        <v>350</v>
      </c>
      <c r="S17" s="5">
        <v>150</v>
      </c>
      <c r="T17" s="15">
        <f t="shared" si="1"/>
        <v>200</v>
      </c>
      <c r="U17" s="4" t="s">
        <v>32</v>
      </c>
      <c r="V17" s="4"/>
      <c r="W17" s="4">
        <v>3</v>
      </c>
    </row>
    <row r="18" spans="1:23" ht="18" customHeight="1">
      <c r="A18">
        <f t="shared" si="2"/>
        <v>10</v>
      </c>
      <c r="B18" s="3" t="s">
        <v>651</v>
      </c>
      <c r="C18" s="3" t="s">
        <v>677</v>
      </c>
      <c r="D18" s="4">
        <v>14</v>
      </c>
      <c r="E18" s="4" t="s">
        <v>31</v>
      </c>
      <c r="F18" s="4">
        <v>1</v>
      </c>
      <c r="G18" s="4"/>
      <c r="H18" s="4"/>
      <c r="I18" s="4"/>
      <c r="J18" s="4"/>
      <c r="K18" s="4"/>
      <c r="L18" s="5"/>
      <c r="M18" s="5"/>
      <c r="N18" s="5"/>
      <c r="O18" s="5"/>
      <c r="P18" s="15">
        <v>350</v>
      </c>
      <c r="Q18" s="5"/>
      <c r="R18" s="15">
        <f t="shared" si="0"/>
        <v>350</v>
      </c>
      <c r="S18" s="5">
        <v>150</v>
      </c>
      <c r="T18" s="15">
        <f t="shared" si="1"/>
        <v>200</v>
      </c>
      <c r="U18" s="4" t="s">
        <v>32</v>
      </c>
      <c r="V18" s="4" t="s">
        <v>32</v>
      </c>
      <c r="W18" s="4">
        <v>3</v>
      </c>
    </row>
    <row r="19" spans="1:23" ht="18" customHeight="1">
      <c r="A19">
        <f t="shared" si="2"/>
        <v>11</v>
      </c>
      <c r="B19" s="3" t="s">
        <v>958</v>
      </c>
      <c r="C19" s="3" t="s">
        <v>896</v>
      </c>
      <c r="D19" s="4">
        <v>20</v>
      </c>
      <c r="E19" s="4" t="s">
        <v>18</v>
      </c>
      <c r="F19" s="4">
        <v>1</v>
      </c>
      <c r="G19" s="4"/>
      <c r="H19" s="4"/>
      <c r="I19" s="4"/>
      <c r="J19" s="4"/>
      <c r="K19" s="4"/>
      <c r="L19" s="5"/>
      <c r="M19" s="5"/>
      <c r="N19" s="5"/>
      <c r="O19" s="5">
        <v>20</v>
      </c>
      <c r="P19" s="15">
        <v>350</v>
      </c>
      <c r="Q19" s="5"/>
      <c r="R19" s="15">
        <f t="shared" si="0"/>
        <v>370</v>
      </c>
      <c r="S19" s="5">
        <v>150</v>
      </c>
      <c r="T19" s="15">
        <f t="shared" si="1"/>
        <v>220</v>
      </c>
      <c r="U19" s="4" t="s">
        <v>32</v>
      </c>
      <c r="V19" s="4"/>
      <c r="W19" s="4">
        <v>4</v>
      </c>
    </row>
    <row r="20" spans="1:23" ht="18" customHeight="1">
      <c r="A20">
        <f t="shared" si="2"/>
        <v>12</v>
      </c>
      <c r="B20" s="3" t="s">
        <v>960</v>
      </c>
      <c r="C20" s="3" t="s">
        <v>961</v>
      </c>
      <c r="D20" s="4">
        <v>15</v>
      </c>
      <c r="E20" s="4" t="s">
        <v>18</v>
      </c>
      <c r="F20" s="4"/>
      <c r="G20" s="4"/>
      <c r="H20" s="4">
        <v>1</v>
      </c>
      <c r="I20" s="4"/>
      <c r="J20" s="4"/>
      <c r="K20" s="4"/>
      <c r="L20" s="5"/>
      <c r="M20" s="5"/>
      <c r="N20" s="5"/>
      <c r="O20" s="5">
        <v>20</v>
      </c>
      <c r="P20" s="15">
        <v>350</v>
      </c>
      <c r="Q20" s="5"/>
      <c r="R20" s="15">
        <f t="shared" si="0"/>
        <v>370</v>
      </c>
      <c r="S20" s="5">
        <v>150</v>
      </c>
      <c r="T20" s="15">
        <f t="shared" si="1"/>
        <v>220</v>
      </c>
      <c r="U20" s="4" t="s">
        <v>32</v>
      </c>
      <c r="V20" s="4" t="s">
        <v>32</v>
      </c>
      <c r="W20" s="4">
        <v>4</v>
      </c>
    </row>
    <row r="21" spans="1:23" ht="18" customHeight="1">
      <c r="A21">
        <f t="shared" si="2"/>
        <v>13</v>
      </c>
      <c r="B21" s="3" t="s">
        <v>962</v>
      </c>
      <c r="C21" s="3" t="s">
        <v>183</v>
      </c>
      <c r="D21" s="4">
        <v>16</v>
      </c>
      <c r="E21" s="4" t="s">
        <v>18</v>
      </c>
      <c r="F21" s="4"/>
      <c r="G21" s="4"/>
      <c r="H21" s="4"/>
      <c r="I21" s="4">
        <v>1</v>
      </c>
      <c r="J21" s="4"/>
      <c r="K21" s="4"/>
      <c r="L21" s="5"/>
      <c r="M21" s="5"/>
      <c r="N21" s="5"/>
      <c r="O21" s="5">
        <v>20</v>
      </c>
      <c r="P21" s="15">
        <v>350</v>
      </c>
      <c r="Q21" s="5"/>
      <c r="R21" s="15">
        <f t="shared" si="0"/>
        <v>370</v>
      </c>
      <c r="S21" s="5">
        <v>150</v>
      </c>
      <c r="T21" s="15">
        <f t="shared" si="1"/>
        <v>220</v>
      </c>
      <c r="U21" s="4" t="s">
        <v>32</v>
      </c>
      <c r="V21" s="4" t="s">
        <v>32</v>
      </c>
      <c r="W21" s="4">
        <v>4</v>
      </c>
    </row>
    <row r="22" spans="1:23" ht="18" customHeight="1">
      <c r="A22">
        <f t="shared" si="2"/>
        <v>14</v>
      </c>
      <c r="B22" s="3" t="s">
        <v>651</v>
      </c>
      <c r="C22" s="3" t="s">
        <v>963</v>
      </c>
      <c r="D22" s="4">
        <v>16</v>
      </c>
      <c r="E22" s="4" t="s">
        <v>18</v>
      </c>
      <c r="F22" s="4"/>
      <c r="G22" s="4"/>
      <c r="H22" s="4">
        <v>1</v>
      </c>
      <c r="I22" s="4"/>
      <c r="J22" s="4"/>
      <c r="K22" s="4"/>
      <c r="L22" s="5"/>
      <c r="M22" s="5"/>
      <c r="N22" s="5"/>
      <c r="O22" s="5">
        <v>20</v>
      </c>
      <c r="P22" s="15">
        <v>350</v>
      </c>
      <c r="Q22" s="5"/>
      <c r="R22" s="15">
        <f t="shared" si="0"/>
        <v>370</v>
      </c>
      <c r="S22" s="5">
        <v>150</v>
      </c>
      <c r="T22" s="15">
        <f t="shared" si="1"/>
        <v>220</v>
      </c>
      <c r="U22" s="4" t="s">
        <v>32</v>
      </c>
      <c r="V22" s="4" t="s">
        <v>32</v>
      </c>
      <c r="W22" s="4">
        <v>5</v>
      </c>
    </row>
    <row r="23" spans="1:23" ht="18" customHeight="1">
      <c r="A23">
        <f t="shared" si="2"/>
        <v>15</v>
      </c>
      <c r="B23" s="3" t="s">
        <v>964</v>
      </c>
      <c r="C23" s="3" t="s">
        <v>676</v>
      </c>
      <c r="D23" s="4">
        <v>15</v>
      </c>
      <c r="E23" s="4" t="s">
        <v>18</v>
      </c>
      <c r="F23" s="4"/>
      <c r="G23" s="4"/>
      <c r="H23" s="4">
        <v>1</v>
      </c>
      <c r="I23" s="4"/>
      <c r="J23" s="4"/>
      <c r="K23" s="4"/>
      <c r="L23" s="5"/>
      <c r="M23" s="5"/>
      <c r="N23" s="5"/>
      <c r="O23" s="5">
        <v>20</v>
      </c>
      <c r="P23" s="15">
        <v>350</v>
      </c>
      <c r="Q23" s="5"/>
      <c r="R23" s="15">
        <f t="shared" si="0"/>
        <v>370</v>
      </c>
      <c r="S23" s="5">
        <v>150</v>
      </c>
      <c r="T23" s="15">
        <f t="shared" si="1"/>
        <v>220</v>
      </c>
      <c r="U23" s="4" t="s">
        <v>32</v>
      </c>
      <c r="V23" s="4" t="s">
        <v>32</v>
      </c>
      <c r="W23" s="4">
        <v>5</v>
      </c>
    </row>
    <row r="24" spans="1:23" ht="18" customHeight="1">
      <c r="A24">
        <f t="shared" si="2"/>
        <v>16</v>
      </c>
      <c r="B24" s="3" t="s">
        <v>965</v>
      </c>
      <c r="C24" s="3" t="s">
        <v>64</v>
      </c>
      <c r="D24" s="4">
        <v>19</v>
      </c>
      <c r="E24" s="4" t="s">
        <v>18</v>
      </c>
      <c r="F24" s="4"/>
      <c r="G24" s="4"/>
      <c r="H24" s="4">
        <v>1</v>
      </c>
      <c r="I24" s="4"/>
      <c r="J24" s="4"/>
      <c r="K24" s="4"/>
      <c r="L24" s="5"/>
      <c r="M24" s="5"/>
      <c r="N24" s="5"/>
      <c r="O24" s="5">
        <v>20</v>
      </c>
      <c r="P24" s="15">
        <v>350</v>
      </c>
      <c r="Q24" s="5"/>
      <c r="R24" s="15">
        <f t="shared" si="0"/>
        <v>370</v>
      </c>
      <c r="S24" s="5">
        <v>150</v>
      </c>
      <c r="T24" s="15">
        <f t="shared" si="1"/>
        <v>220</v>
      </c>
      <c r="U24" s="4" t="s">
        <v>32</v>
      </c>
      <c r="V24" s="4"/>
      <c r="W24" s="4">
        <v>5</v>
      </c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3</v>
      </c>
      <c r="G29" s="25">
        <f t="shared" si="3"/>
        <v>4</v>
      </c>
      <c r="H29" s="25">
        <f t="shared" si="3"/>
        <v>4</v>
      </c>
      <c r="I29" s="25">
        <f t="shared" si="3"/>
        <v>4</v>
      </c>
      <c r="J29" s="25">
        <f t="shared" si="3"/>
        <v>0</v>
      </c>
      <c r="K29" s="25">
        <f t="shared" si="3"/>
        <v>1</v>
      </c>
      <c r="L29" s="25">
        <f t="shared" si="3"/>
        <v>0</v>
      </c>
      <c r="M29" s="25">
        <f t="shared" si="3"/>
        <v>0</v>
      </c>
      <c r="N29" s="25">
        <f t="shared" si="3"/>
        <v>2</v>
      </c>
      <c r="O29" s="25">
        <f t="shared" si="3"/>
        <v>6</v>
      </c>
      <c r="P29" s="25">
        <f t="shared" si="3"/>
        <v>16</v>
      </c>
      <c r="Q29" s="25">
        <f t="shared" si="3"/>
        <v>0</v>
      </c>
      <c r="R29" s="26"/>
      <c r="S29" s="25">
        <f>COUNT(S9:S28)</f>
        <v>16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6</v>
      </c>
      <c r="E30" s="39">
        <v>7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100</v>
      </c>
      <c r="O30" s="28">
        <f t="shared" si="4"/>
        <v>120</v>
      </c>
      <c r="P30" s="28">
        <f t="shared" si="4"/>
        <v>5600</v>
      </c>
      <c r="Q30" s="28">
        <f t="shared" si="4"/>
        <v>0</v>
      </c>
      <c r="R30" s="28">
        <f t="shared" si="4"/>
        <v>5820</v>
      </c>
      <c r="S30" s="28">
        <f t="shared" si="4"/>
        <v>2400</v>
      </c>
      <c r="T30" s="28">
        <f t="shared" si="4"/>
        <v>3420</v>
      </c>
      <c r="U30" s="114"/>
      <c r="V30" s="115"/>
      <c r="W30" s="116"/>
    </row>
    <row r="31" spans="1:23">
      <c r="B31" s="107"/>
      <c r="C31" s="18" t="s">
        <v>35</v>
      </c>
      <c r="D31" s="21">
        <v>10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41081</v>
      </c>
      <c r="N31" s="123"/>
      <c r="O31" s="25" t="s">
        <v>50</v>
      </c>
      <c r="P31" s="124" t="s">
        <v>966</v>
      </c>
      <c r="Q31" s="124"/>
      <c r="R31" s="32" t="s">
        <v>38</v>
      </c>
      <c r="S31" s="34">
        <v>2400</v>
      </c>
      <c r="T31" s="36">
        <f>+R30-S31</f>
        <v>3420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9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3420</v>
      </c>
      <c r="U32" s="117"/>
      <c r="V32" s="118"/>
      <c r="W32" s="119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P32:Q32"/>
    <mergeCell ref="B6:B8"/>
    <mergeCell ref="C6:C8"/>
    <mergeCell ref="D6:D8"/>
    <mergeCell ref="E6:E8"/>
    <mergeCell ref="K7:K8"/>
    <mergeCell ref="Q7:Q8"/>
    <mergeCell ref="F6:K6"/>
    <mergeCell ref="R7:R8"/>
    <mergeCell ref="S7:S8"/>
    <mergeCell ref="F7:F8"/>
    <mergeCell ref="G7:G8"/>
    <mergeCell ref="H7:H8"/>
    <mergeCell ref="I7:I8"/>
    <mergeCell ref="J7:J8"/>
    <mergeCell ref="C5:K5"/>
    <mergeCell ref="L5:O5"/>
    <mergeCell ref="P5:W5"/>
    <mergeCell ref="L6:O6"/>
    <mergeCell ref="P6:T6"/>
    <mergeCell ref="U6:V6"/>
    <mergeCell ref="C3:K3"/>
    <mergeCell ref="L3:O3"/>
    <mergeCell ref="P3:W3"/>
    <mergeCell ref="C4:K4"/>
    <mergeCell ref="L4:O4"/>
    <mergeCell ref="P4:W4"/>
    <mergeCell ref="B1:C1"/>
    <mergeCell ref="D1:Q1"/>
    <mergeCell ref="R1:W1"/>
    <mergeCell ref="C2:K2"/>
    <mergeCell ref="L2:O2"/>
    <mergeCell ref="P2:W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4" workbookViewId="0">
      <selection activeCell="P15" sqref="P15"/>
    </sheetView>
  </sheetViews>
  <sheetFormatPr defaultColWidth="8.85546875" defaultRowHeight="15"/>
  <cols>
    <col min="1" max="1" width="3.28515625" style="58" customWidth="1"/>
    <col min="2" max="2" width="20.7109375" style="58" customWidth="1"/>
    <col min="3" max="3" width="16.7109375" style="58" customWidth="1"/>
    <col min="4" max="5" width="4.7109375" style="58" customWidth="1"/>
    <col min="6" max="11" width="3.7109375" style="58" customWidth="1"/>
    <col min="12" max="15" width="5.7109375" style="58" customWidth="1"/>
    <col min="16" max="17" width="6.7109375" style="58" customWidth="1"/>
    <col min="18" max="20" width="7.7109375" style="58" customWidth="1"/>
    <col min="21" max="22" width="4.7109375" style="58" customWidth="1"/>
    <col min="23" max="23" width="6.7109375" style="58" customWidth="1"/>
    <col min="24" max="16384" width="8.85546875" style="58"/>
  </cols>
  <sheetData>
    <row r="1" spans="1:24" ht="23.25">
      <c r="B1" s="154" t="s">
        <v>0</v>
      </c>
      <c r="C1" s="155"/>
      <c r="D1" s="156" t="s">
        <v>1136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65" t="s">
        <v>29</v>
      </c>
      <c r="C2" s="132"/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1138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65" t="s">
        <v>44</v>
      </c>
      <c r="C3" s="132" t="s">
        <v>1137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65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1139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65" t="s">
        <v>45</v>
      </c>
      <c r="C5" s="132"/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/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66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67" t="s">
        <v>8</v>
      </c>
      <c r="M7" s="67" t="s">
        <v>9</v>
      </c>
      <c r="N7" s="67" t="s">
        <v>10</v>
      </c>
      <c r="O7" s="67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67" t="s">
        <v>12</v>
      </c>
      <c r="X7" s="59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68">
        <v>40</v>
      </c>
      <c r="M8" s="68">
        <v>150</v>
      </c>
      <c r="N8" s="68">
        <v>50</v>
      </c>
      <c r="O8" s="68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69" t="s">
        <v>49</v>
      </c>
    </row>
    <row r="9" spans="1:24" ht="18" customHeight="1">
      <c r="A9" s="58">
        <v>1</v>
      </c>
      <c r="B9" s="61" t="s">
        <v>1140</v>
      </c>
      <c r="C9" s="61" t="s">
        <v>313</v>
      </c>
      <c r="D9" s="62"/>
      <c r="E9" s="62" t="s">
        <v>18</v>
      </c>
      <c r="F9" s="62"/>
      <c r="G9" s="62"/>
      <c r="H9" s="62"/>
      <c r="I9" s="62">
        <v>1</v>
      </c>
      <c r="J9" s="62">
        <v>1</v>
      </c>
      <c r="K9" s="62"/>
      <c r="L9" s="63"/>
      <c r="M9" s="63"/>
      <c r="N9" s="63"/>
      <c r="O9" s="63"/>
      <c r="P9" s="70"/>
      <c r="Q9" s="63"/>
      <c r="R9" s="70">
        <f t="shared" ref="R9:R28" si="0">SUM(L9:Q9)</f>
        <v>0</v>
      </c>
      <c r="S9" s="63"/>
      <c r="T9" s="70">
        <f t="shared" ref="T9:T28" si="1">+R9-S9</f>
        <v>0</v>
      </c>
      <c r="U9" s="62"/>
      <c r="V9" s="62"/>
      <c r="W9" s="62"/>
    </row>
    <row r="10" spans="1:24" ht="18" customHeight="1">
      <c r="A10" s="58">
        <f>+A9+1</f>
        <v>2</v>
      </c>
      <c r="B10" s="61" t="s">
        <v>1140</v>
      </c>
      <c r="C10" s="61" t="s">
        <v>1059</v>
      </c>
      <c r="D10" s="62"/>
      <c r="E10" s="62" t="s">
        <v>31</v>
      </c>
      <c r="F10" s="62">
        <v>1</v>
      </c>
      <c r="G10" s="62"/>
      <c r="H10" s="62"/>
      <c r="I10" s="62"/>
      <c r="J10" s="62"/>
      <c r="K10" s="62"/>
      <c r="L10" s="63"/>
      <c r="M10" s="63"/>
      <c r="N10" s="63"/>
      <c r="O10" s="63"/>
      <c r="P10" s="70"/>
      <c r="Q10" s="63"/>
      <c r="R10" s="70">
        <f t="shared" si="0"/>
        <v>0</v>
      </c>
      <c r="S10" s="63"/>
      <c r="T10" s="70">
        <f t="shared" si="1"/>
        <v>0</v>
      </c>
      <c r="U10" s="62"/>
      <c r="V10" s="62"/>
      <c r="W10" s="62"/>
    </row>
    <row r="11" spans="1:24" ht="18" customHeight="1">
      <c r="A11" s="58">
        <f>+A10+1</f>
        <v>3</v>
      </c>
      <c r="B11" s="61" t="s">
        <v>1140</v>
      </c>
      <c r="C11" s="61" t="s">
        <v>194</v>
      </c>
      <c r="D11" s="62">
        <v>19</v>
      </c>
      <c r="E11" s="62" t="s">
        <v>31</v>
      </c>
      <c r="F11" s="62"/>
      <c r="G11" s="62">
        <v>1</v>
      </c>
      <c r="H11" s="62"/>
      <c r="I11" s="62"/>
      <c r="J11" s="62"/>
      <c r="K11" s="62"/>
      <c r="L11" s="63"/>
      <c r="M11" s="63"/>
      <c r="N11" s="63"/>
      <c r="O11" s="63"/>
      <c r="P11" s="70"/>
      <c r="Q11" s="63"/>
      <c r="R11" s="70">
        <f t="shared" si="0"/>
        <v>0</v>
      </c>
      <c r="S11" s="63"/>
      <c r="T11" s="70">
        <f t="shared" si="1"/>
        <v>0</v>
      </c>
      <c r="U11" s="62"/>
      <c r="V11" s="62"/>
      <c r="W11" s="62"/>
    </row>
    <row r="12" spans="1:24" ht="18" customHeight="1">
      <c r="A12" s="58">
        <f>+A11+1</f>
        <v>4</v>
      </c>
      <c r="B12" s="61" t="s">
        <v>1140</v>
      </c>
      <c r="C12" s="61" t="s">
        <v>1141</v>
      </c>
      <c r="D12" s="62">
        <v>13</v>
      </c>
      <c r="E12" s="62" t="s">
        <v>18</v>
      </c>
      <c r="F12" s="62"/>
      <c r="G12" s="62">
        <v>1</v>
      </c>
      <c r="H12" s="62"/>
      <c r="I12" s="62"/>
      <c r="J12" s="62"/>
      <c r="K12" s="62"/>
      <c r="L12" s="63"/>
      <c r="M12" s="63"/>
      <c r="N12" s="63"/>
      <c r="O12" s="63"/>
      <c r="P12" s="70"/>
      <c r="Q12" s="63"/>
      <c r="R12" s="70">
        <f t="shared" si="0"/>
        <v>0</v>
      </c>
      <c r="S12" s="63"/>
      <c r="T12" s="70">
        <f t="shared" si="1"/>
        <v>0</v>
      </c>
      <c r="U12" s="62"/>
      <c r="V12" s="62"/>
      <c r="W12" s="62"/>
      <c r="X12" s="60"/>
    </row>
    <row r="13" spans="1:24" ht="18" customHeight="1">
      <c r="A13" s="58">
        <f t="shared" ref="A13:A28" si="2">+A12+1</f>
        <v>5</v>
      </c>
      <c r="B13" s="61" t="s">
        <v>1143</v>
      </c>
      <c r="C13" s="61" t="s">
        <v>1142</v>
      </c>
      <c r="D13" s="62">
        <v>20</v>
      </c>
      <c r="E13" s="62" t="s">
        <v>18</v>
      </c>
      <c r="F13" s="62"/>
      <c r="G13" s="62"/>
      <c r="H13" s="62">
        <v>1</v>
      </c>
      <c r="I13" s="62"/>
      <c r="J13" s="62"/>
      <c r="K13" s="62"/>
      <c r="L13" s="63"/>
      <c r="M13" s="63"/>
      <c r="N13" s="63"/>
      <c r="O13" s="63"/>
      <c r="P13" s="70"/>
      <c r="Q13" s="63"/>
      <c r="R13" s="70">
        <f t="shared" si="0"/>
        <v>0</v>
      </c>
      <c r="S13" s="63"/>
      <c r="T13" s="70">
        <f t="shared" si="1"/>
        <v>0</v>
      </c>
      <c r="U13" s="62"/>
      <c r="V13" s="62"/>
      <c r="W13" s="62"/>
    </row>
    <row r="14" spans="1:24" ht="18" customHeight="1">
      <c r="A14" s="58">
        <f t="shared" si="2"/>
        <v>6</v>
      </c>
      <c r="B14" s="61"/>
      <c r="C14" s="61" t="s">
        <v>1144</v>
      </c>
      <c r="D14" s="62"/>
      <c r="E14" s="62" t="s">
        <v>18</v>
      </c>
      <c r="F14" s="62"/>
      <c r="G14" s="62">
        <v>1</v>
      </c>
      <c r="H14" s="62"/>
      <c r="I14" s="62"/>
      <c r="J14" s="62"/>
      <c r="K14" s="62"/>
      <c r="L14" s="63"/>
      <c r="M14" s="63"/>
      <c r="N14" s="63"/>
      <c r="O14" s="63"/>
      <c r="P14" s="70">
        <v>275</v>
      </c>
      <c r="Q14" s="63"/>
      <c r="R14" s="70">
        <f t="shared" si="0"/>
        <v>275</v>
      </c>
      <c r="S14" s="63"/>
      <c r="T14" s="70">
        <f t="shared" si="1"/>
        <v>275</v>
      </c>
      <c r="U14" s="62"/>
      <c r="V14" s="62"/>
      <c r="W14" s="62"/>
    </row>
    <row r="15" spans="1:24" ht="18" customHeight="1">
      <c r="A15" s="58">
        <f t="shared" si="2"/>
        <v>7</v>
      </c>
      <c r="B15" s="61"/>
      <c r="C15" s="61"/>
      <c r="D15" s="62"/>
      <c r="E15" s="62"/>
      <c r="F15" s="62"/>
      <c r="G15" s="62"/>
      <c r="H15" s="62"/>
      <c r="I15" s="62"/>
      <c r="J15" s="62"/>
      <c r="K15" s="62"/>
      <c r="L15" s="63"/>
      <c r="M15" s="63"/>
      <c r="N15" s="63"/>
      <c r="O15" s="63"/>
      <c r="P15" s="70"/>
      <c r="Q15" s="63"/>
      <c r="R15" s="70">
        <f t="shared" si="0"/>
        <v>0</v>
      </c>
      <c r="S15" s="63"/>
      <c r="T15" s="70">
        <f t="shared" si="1"/>
        <v>0</v>
      </c>
      <c r="U15" s="62"/>
      <c r="V15" s="62"/>
      <c r="W15" s="62"/>
    </row>
    <row r="16" spans="1:24" ht="18" customHeight="1">
      <c r="A16" s="58">
        <f t="shared" si="2"/>
        <v>8</v>
      </c>
      <c r="B16" s="61"/>
      <c r="C16" s="61"/>
      <c r="D16" s="62"/>
      <c r="E16" s="62"/>
      <c r="F16" s="62"/>
      <c r="G16" s="62"/>
      <c r="H16" s="62"/>
      <c r="I16" s="62"/>
      <c r="J16" s="62"/>
      <c r="K16" s="62"/>
      <c r="L16" s="63"/>
      <c r="M16" s="63"/>
      <c r="N16" s="63"/>
      <c r="O16" s="63"/>
      <c r="P16" s="70"/>
      <c r="Q16" s="63"/>
      <c r="R16" s="70">
        <f t="shared" si="0"/>
        <v>0</v>
      </c>
      <c r="S16" s="63"/>
      <c r="T16" s="70">
        <f t="shared" si="1"/>
        <v>0</v>
      </c>
      <c r="U16" s="62"/>
      <c r="V16" s="62"/>
      <c r="W16" s="62"/>
    </row>
    <row r="17" spans="1:23" ht="18" customHeight="1">
      <c r="A17" s="58">
        <f t="shared" si="2"/>
        <v>9</v>
      </c>
      <c r="B17" s="61"/>
      <c r="C17" s="61"/>
      <c r="D17" s="62"/>
      <c r="E17" s="62"/>
      <c r="F17" s="62"/>
      <c r="G17" s="62"/>
      <c r="H17" s="62"/>
      <c r="I17" s="62"/>
      <c r="J17" s="62"/>
      <c r="K17" s="62"/>
      <c r="L17" s="63"/>
      <c r="M17" s="63"/>
      <c r="N17" s="63"/>
      <c r="O17" s="63"/>
      <c r="P17" s="70"/>
      <c r="Q17" s="63"/>
      <c r="R17" s="70">
        <f t="shared" si="0"/>
        <v>0</v>
      </c>
      <c r="S17" s="63"/>
      <c r="T17" s="70">
        <f t="shared" si="1"/>
        <v>0</v>
      </c>
      <c r="U17" s="62"/>
      <c r="V17" s="62"/>
      <c r="W17" s="62"/>
    </row>
    <row r="18" spans="1:23" ht="18" customHeight="1">
      <c r="A18" s="58">
        <f t="shared" si="2"/>
        <v>10</v>
      </c>
      <c r="B18" s="61"/>
      <c r="C18" s="61"/>
      <c r="D18" s="62"/>
      <c r="E18" s="62"/>
      <c r="F18" s="62"/>
      <c r="G18" s="62"/>
      <c r="H18" s="62"/>
      <c r="I18" s="62"/>
      <c r="J18" s="62"/>
      <c r="K18" s="62"/>
      <c r="L18" s="63"/>
      <c r="M18" s="63"/>
      <c r="N18" s="63"/>
      <c r="O18" s="63"/>
      <c r="P18" s="70"/>
      <c r="Q18" s="63"/>
      <c r="R18" s="70">
        <f t="shared" si="0"/>
        <v>0</v>
      </c>
      <c r="S18" s="63"/>
      <c r="T18" s="70">
        <f t="shared" si="1"/>
        <v>0</v>
      </c>
      <c r="U18" s="62"/>
      <c r="V18" s="62"/>
      <c r="W18" s="62"/>
    </row>
    <row r="19" spans="1:23" ht="18" customHeight="1">
      <c r="A19" s="58">
        <f t="shared" si="2"/>
        <v>11</v>
      </c>
      <c r="B19" s="61"/>
      <c r="C19" s="61"/>
      <c r="D19" s="62"/>
      <c r="E19" s="62"/>
      <c r="F19" s="62"/>
      <c r="G19" s="62"/>
      <c r="H19" s="62"/>
      <c r="I19" s="62"/>
      <c r="J19" s="62"/>
      <c r="K19" s="62"/>
      <c r="L19" s="63"/>
      <c r="M19" s="63"/>
      <c r="N19" s="63"/>
      <c r="O19" s="63"/>
      <c r="P19" s="70"/>
      <c r="Q19" s="63"/>
      <c r="R19" s="70">
        <f t="shared" si="0"/>
        <v>0</v>
      </c>
      <c r="S19" s="63"/>
      <c r="T19" s="70">
        <f t="shared" si="1"/>
        <v>0</v>
      </c>
      <c r="U19" s="62"/>
      <c r="V19" s="62"/>
      <c r="W19" s="62"/>
    </row>
    <row r="20" spans="1:23" ht="18" customHeight="1">
      <c r="A20" s="58">
        <f t="shared" si="2"/>
        <v>12</v>
      </c>
      <c r="B20" s="61"/>
      <c r="C20" s="61"/>
      <c r="D20" s="62"/>
      <c r="E20" s="62"/>
      <c r="F20" s="62"/>
      <c r="G20" s="62"/>
      <c r="H20" s="62"/>
      <c r="I20" s="62"/>
      <c r="J20" s="62"/>
      <c r="K20" s="62"/>
      <c r="L20" s="63"/>
      <c r="M20" s="63"/>
      <c r="N20" s="63"/>
      <c r="O20" s="63"/>
      <c r="P20" s="70"/>
      <c r="Q20" s="63"/>
      <c r="R20" s="70">
        <f t="shared" si="0"/>
        <v>0</v>
      </c>
      <c r="S20" s="63"/>
      <c r="T20" s="70">
        <f t="shared" si="1"/>
        <v>0</v>
      </c>
      <c r="U20" s="62"/>
      <c r="V20" s="62"/>
      <c r="W20" s="62"/>
    </row>
    <row r="21" spans="1:23" ht="18" customHeight="1">
      <c r="A21" s="58">
        <f t="shared" si="2"/>
        <v>13</v>
      </c>
      <c r="B21" s="61"/>
      <c r="C21" s="61"/>
      <c r="D21" s="62"/>
      <c r="E21" s="62"/>
      <c r="F21" s="62"/>
      <c r="G21" s="62"/>
      <c r="H21" s="62"/>
      <c r="I21" s="62"/>
      <c r="J21" s="62"/>
      <c r="K21" s="62"/>
      <c r="L21" s="63"/>
      <c r="M21" s="63"/>
      <c r="N21" s="63"/>
      <c r="O21" s="63"/>
      <c r="P21" s="70"/>
      <c r="Q21" s="63"/>
      <c r="R21" s="70">
        <f t="shared" si="0"/>
        <v>0</v>
      </c>
      <c r="S21" s="63"/>
      <c r="T21" s="70">
        <f t="shared" si="1"/>
        <v>0</v>
      </c>
      <c r="U21" s="62"/>
      <c r="V21" s="62"/>
      <c r="W21" s="62"/>
    </row>
    <row r="22" spans="1:23" ht="18" customHeight="1">
      <c r="A22" s="58">
        <f t="shared" si="2"/>
        <v>14</v>
      </c>
      <c r="B22" s="61"/>
      <c r="C22" s="61"/>
      <c r="D22" s="62"/>
      <c r="E22" s="62"/>
      <c r="F22" s="62"/>
      <c r="G22" s="62"/>
      <c r="H22" s="62"/>
      <c r="I22" s="62"/>
      <c r="J22" s="62"/>
      <c r="K22" s="62"/>
      <c r="L22" s="63"/>
      <c r="M22" s="63"/>
      <c r="N22" s="63"/>
      <c r="O22" s="63"/>
      <c r="P22" s="70"/>
      <c r="Q22" s="63"/>
      <c r="R22" s="70">
        <f t="shared" si="0"/>
        <v>0</v>
      </c>
      <c r="S22" s="63"/>
      <c r="T22" s="70">
        <f t="shared" si="1"/>
        <v>0</v>
      </c>
      <c r="U22" s="62"/>
      <c r="V22" s="62"/>
      <c r="W22" s="62"/>
    </row>
    <row r="23" spans="1:23" ht="18" customHeight="1">
      <c r="A23" s="58">
        <f t="shared" si="2"/>
        <v>15</v>
      </c>
      <c r="B23" s="61"/>
      <c r="C23" s="61"/>
      <c r="D23" s="62"/>
      <c r="E23" s="62"/>
      <c r="F23" s="62"/>
      <c r="G23" s="62"/>
      <c r="H23" s="62"/>
      <c r="I23" s="62"/>
      <c r="J23" s="62"/>
      <c r="K23" s="62"/>
      <c r="L23" s="63"/>
      <c r="M23" s="63"/>
      <c r="N23" s="63"/>
      <c r="O23" s="63"/>
      <c r="P23" s="70"/>
      <c r="Q23" s="63"/>
      <c r="R23" s="70">
        <f t="shared" si="0"/>
        <v>0</v>
      </c>
      <c r="S23" s="63"/>
      <c r="T23" s="70">
        <f t="shared" si="1"/>
        <v>0</v>
      </c>
      <c r="U23" s="62"/>
      <c r="V23" s="62"/>
      <c r="W23" s="62"/>
    </row>
    <row r="24" spans="1:23" ht="18" customHeight="1">
      <c r="A24" s="58">
        <f t="shared" si="2"/>
        <v>16</v>
      </c>
      <c r="B24" s="61"/>
      <c r="C24" s="61"/>
      <c r="D24" s="62"/>
      <c r="E24" s="62"/>
      <c r="F24" s="62"/>
      <c r="G24" s="62"/>
      <c r="H24" s="62"/>
      <c r="I24" s="62"/>
      <c r="J24" s="62"/>
      <c r="K24" s="62"/>
      <c r="L24" s="63"/>
      <c r="M24" s="63"/>
      <c r="N24" s="63"/>
      <c r="O24" s="63"/>
      <c r="P24" s="70"/>
      <c r="Q24" s="63"/>
      <c r="R24" s="70">
        <f t="shared" si="0"/>
        <v>0</v>
      </c>
      <c r="S24" s="63"/>
      <c r="T24" s="70">
        <f t="shared" si="1"/>
        <v>0</v>
      </c>
      <c r="U24" s="62"/>
      <c r="V24" s="62"/>
      <c r="W24" s="62"/>
    </row>
    <row r="25" spans="1:23" ht="18" customHeight="1">
      <c r="A25" s="58">
        <f>+A24+1</f>
        <v>17</v>
      </c>
      <c r="B25" s="61"/>
      <c r="C25" s="61"/>
      <c r="D25" s="62"/>
      <c r="E25" s="62"/>
      <c r="F25" s="62"/>
      <c r="G25" s="62"/>
      <c r="H25" s="62"/>
      <c r="I25" s="62"/>
      <c r="J25" s="62"/>
      <c r="K25" s="62"/>
      <c r="L25" s="63"/>
      <c r="M25" s="63"/>
      <c r="N25" s="63"/>
      <c r="O25" s="63"/>
      <c r="P25" s="70"/>
      <c r="Q25" s="63"/>
      <c r="R25" s="70">
        <f t="shared" si="0"/>
        <v>0</v>
      </c>
      <c r="S25" s="63"/>
      <c r="T25" s="70">
        <f t="shared" si="1"/>
        <v>0</v>
      </c>
      <c r="U25" s="62"/>
      <c r="V25" s="62"/>
      <c r="W25" s="62"/>
    </row>
    <row r="26" spans="1:23" ht="18" customHeight="1">
      <c r="A26" s="58">
        <f t="shared" si="2"/>
        <v>18</v>
      </c>
      <c r="B26" s="61"/>
      <c r="C26" s="61"/>
      <c r="D26" s="62"/>
      <c r="E26" s="62"/>
      <c r="F26" s="62"/>
      <c r="G26" s="62"/>
      <c r="H26" s="62"/>
      <c r="I26" s="62"/>
      <c r="J26" s="62"/>
      <c r="K26" s="62"/>
      <c r="L26" s="63"/>
      <c r="M26" s="63"/>
      <c r="N26" s="63"/>
      <c r="O26" s="63"/>
      <c r="P26" s="70"/>
      <c r="Q26" s="63"/>
      <c r="R26" s="70">
        <f t="shared" si="0"/>
        <v>0</v>
      </c>
      <c r="S26" s="63"/>
      <c r="T26" s="70">
        <f t="shared" si="1"/>
        <v>0</v>
      </c>
      <c r="U26" s="62"/>
      <c r="V26" s="62"/>
      <c r="W26" s="62"/>
    </row>
    <row r="27" spans="1:23" ht="18" customHeight="1">
      <c r="A27" s="58">
        <f t="shared" si="2"/>
        <v>19</v>
      </c>
      <c r="B27" s="61"/>
      <c r="C27" s="61"/>
      <c r="D27" s="62"/>
      <c r="E27" s="62"/>
      <c r="F27" s="62"/>
      <c r="G27" s="62"/>
      <c r="H27" s="62"/>
      <c r="I27" s="62"/>
      <c r="J27" s="62"/>
      <c r="K27" s="62"/>
      <c r="L27" s="63"/>
      <c r="M27" s="63"/>
      <c r="N27" s="63"/>
      <c r="O27" s="63"/>
      <c r="P27" s="70"/>
      <c r="Q27" s="63"/>
      <c r="R27" s="70">
        <f t="shared" si="0"/>
        <v>0</v>
      </c>
      <c r="S27" s="63"/>
      <c r="T27" s="70">
        <f t="shared" si="1"/>
        <v>0</v>
      </c>
      <c r="U27" s="62"/>
      <c r="V27" s="62"/>
      <c r="W27" s="62"/>
    </row>
    <row r="28" spans="1:23" ht="18" customHeight="1">
      <c r="A28" s="58">
        <f t="shared" si="2"/>
        <v>20</v>
      </c>
      <c r="B28" s="61"/>
      <c r="C28" s="61"/>
      <c r="D28" s="62"/>
      <c r="E28" s="64"/>
      <c r="F28" s="62"/>
      <c r="G28" s="62"/>
      <c r="H28" s="62"/>
      <c r="I28" s="62"/>
      <c r="J28" s="62"/>
      <c r="K28" s="62"/>
      <c r="L28" s="63"/>
      <c r="M28" s="63"/>
      <c r="N28" s="63"/>
      <c r="O28" s="63"/>
      <c r="P28" s="70"/>
      <c r="Q28" s="63"/>
      <c r="R28" s="70">
        <f t="shared" si="0"/>
        <v>0</v>
      </c>
      <c r="S28" s="63"/>
      <c r="T28" s="70">
        <f t="shared" si="1"/>
        <v>0</v>
      </c>
      <c r="U28" s="62"/>
      <c r="V28" s="62"/>
      <c r="W28" s="62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76">
        <f t="shared" ref="F29:Q29" si="3">COUNT(F9:F28)</f>
        <v>1</v>
      </c>
      <c r="G29" s="76">
        <f t="shared" si="3"/>
        <v>3</v>
      </c>
      <c r="H29" s="76">
        <f t="shared" si="3"/>
        <v>1</v>
      </c>
      <c r="I29" s="76">
        <f t="shared" si="3"/>
        <v>1</v>
      </c>
      <c r="J29" s="76">
        <f t="shared" si="3"/>
        <v>1</v>
      </c>
      <c r="K29" s="76">
        <f t="shared" si="3"/>
        <v>0</v>
      </c>
      <c r="L29" s="76">
        <f t="shared" si="3"/>
        <v>0</v>
      </c>
      <c r="M29" s="76">
        <f t="shared" si="3"/>
        <v>0</v>
      </c>
      <c r="N29" s="76">
        <f t="shared" si="3"/>
        <v>0</v>
      </c>
      <c r="O29" s="76">
        <f t="shared" si="3"/>
        <v>0</v>
      </c>
      <c r="P29" s="76">
        <f t="shared" si="3"/>
        <v>1</v>
      </c>
      <c r="Q29" s="76">
        <f t="shared" si="3"/>
        <v>0</v>
      </c>
      <c r="R29" s="26"/>
      <c r="S29" s="76">
        <f>COUNT(S9:S28)</f>
        <v>0</v>
      </c>
      <c r="T29" s="27"/>
      <c r="U29" s="111" t="s">
        <v>43</v>
      </c>
      <c r="V29" s="112"/>
      <c r="W29" s="113"/>
    </row>
    <row r="30" spans="1:23">
      <c r="B30" s="107"/>
      <c r="C30" s="71" t="s">
        <v>42</v>
      </c>
      <c r="D30" s="74">
        <v>4</v>
      </c>
      <c r="E30" s="39">
        <v>4</v>
      </c>
      <c r="F30" s="109" t="s">
        <v>23</v>
      </c>
      <c r="G30" s="120"/>
      <c r="H30" s="120"/>
      <c r="I30" s="120"/>
      <c r="J30" s="120"/>
      <c r="K30" s="120"/>
      <c r="L30" s="77">
        <f t="shared" ref="L30:T30" si="4">SUM(L9:L28)</f>
        <v>0</v>
      </c>
      <c r="M30" s="77">
        <f t="shared" si="4"/>
        <v>0</v>
      </c>
      <c r="N30" s="77">
        <f t="shared" si="4"/>
        <v>0</v>
      </c>
      <c r="O30" s="77">
        <f t="shared" si="4"/>
        <v>0</v>
      </c>
      <c r="P30" s="77">
        <f t="shared" si="4"/>
        <v>275</v>
      </c>
      <c r="Q30" s="77">
        <f t="shared" si="4"/>
        <v>0</v>
      </c>
      <c r="R30" s="77">
        <f t="shared" si="4"/>
        <v>275</v>
      </c>
      <c r="S30" s="77">
        <f t="shared" si="4"/>
        <v>0</v>
      </c>
      <c r="T30" s="77">
        <f t="shared" si="4"/>
        <v>275</v>
      </c>
      <c r="U30" s="114"/>
      <c r="V30" s="115"/>
      <c r="W30" s="116"/>
    </row>
    <row r="31" spans="1:23">
      <c r="B31" s="107"/>
      <c r="C31" s="72" t="s">
        <v>35</v>
      </c>
      <c r="D31" s="75">
        <v>2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78" t="s">
        <v>37</v>
      </c>
      <c r="M31" s="123"/>
      <c r="N31" s="123"/>
      <c r="O31" s="76" t="s">
        <v>50</v>
      </c>
      <c r="P31" s="124"/>
      <c r="Q31" s="124"/>
      <c r="R31" s="81" t="s">
        <v>38</v>
      </c>
      <c r="S31" s="83"/>
      <c r="T31" s="85">
        <f>+R30-S31</f>
        <v>275</v>
      </c>
      <c r="U31" s="114"/>
      <c r="V31" s="115"/>
      <c r="W31" s="116"/>
    </row>
    <row r="32" spans="1:23">
      <c r="B32" s="108"/>
      <c r="C32" s="73" t="s">
        <v>16</v>
      </c>
      <c r="D32" s="87"/>
      <c r="E32" s="24">
        <v>2</v>
      </c>
      <c r="F32" s="125" t="s">
        <v>40</v>
      </c>
      <c r="G32" s="125"/>
      <c r="H32" s="125"/>
      <c r="I32" s="125"/>
      <c r="J32" s="125"/>
      <c r="K32" s="125"/>
      <c r="L32" s="79" t="s">
        <v>37</v>
      </c>
      <c r="M32" s="126"/>
      <c r="N32" s="126"/>
      <c r="O32" s="80" t="s">
        <v>50</v>
      </c>
      <c r="P32" s="131"/>
      <c r="Q32" s="131"/>
      <c r="R32" s="82" t="s">
        <v>38</v>
      </c>
      <c r="S32" s="84"/>
      <c r="T32" s="86">
        <f>+T31-S32</f>
        <v>275</v>
      </c>
      <c r="U32" s="117"/>
      <c r="V32" s="118"/>
      <c r="W32" s="119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1:C1"/>
    <mergeCell ref="D1:Q1"/>
    <mergeCell ref="R1:W1"/>
    <mergeCell ref="C2:K2"/>
    <mergeCell ref="L2:O2"/>
    <mergeCell ref="P2:W2"/>
    <mergeCell ref="C3:K3"/>
    <mergeCell ref="L3:O3"/>
    <mergeCell ref="P3:W3"/>
    <mergeCell ref="C4:K4"/>
    <mergeCell ref="L4:O4"/>
    <mergeCell ref="P4:W4"/>
    <mergeCell ref="C5:K5"/>
    <mergeCell ref="L5:O5"/>
    <mergeCell ref="P5:W5"/>
    <mergeCell ref="B6:B8"/>
    <mergeCell ref="C6:C8"/>
    <mergeCell ref="D6:D8"/>
    <mergeCell ref="E6:E8"/>
    <mergeCell ref="F6:K6"/>
    <mergeCell ref="L6:O6"/>
    <mergeCell ref="P6:T6"/>
    <mergeCell ref="U6:V6"/>
    <mergeCell ref="F7:F8"/>
    <mergeCell ref="G7:G8"/>
    <mergeCell ref="H7:H8"/>
    <mergeCell ref="I7:I8"/>
    <mergeCell ref="J7:J8"/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K7:K8"/>
    <mergeCell ref="Q7:Q8"/>
    <mergeCell ref="R7:R8"/>
    <mergeCell ref="S7:S8"/>
    <mergeCell ref="P32:Q32"/>
  </mergeCells>
  <printOptions horizontalCentered="1" verticalCentered="1"/>
  <pageMargins left="0.7" right="0.7" top="0.75" bottom="0.75" header="0.3" footer="0.3"/>
  <pageSetup paperSize="180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16" workbookViewId="0">
      <selection activeCell="B9" sqref="B9:C10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1036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1037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1039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/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1040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1038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1041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1042</v>
      </c>
      <c r="C9" s="3" t="s">
        <v>212</v>
      </c>
      <c r="D9" s="4">
        <v>65</v>
      </c>
      <c r="E9" s="4" t="s">
        <v>31</v>
      </c>
      <c r="F9" s="4"/>
      <c r="G9" s="4"/>
      <c r="H9" s="4"/>
      <c r="I9" s="4"/>
      <c r="J9" s="4"/>
      <c r="K9" s="4"/>
      <c r="L9" s="5"/>
      <c r="M9" s="5">
        <v>150</v>
      </c>
      <c r="N9" s="5"/>
      <c r="O9" s="5"/>
      <c r="P9" s="15"/>
      <c r="Q9" s="5"/>
      <c r="R9" s="15">
        <f t="shared" ref="R9:R28" si="0">SUM(L9:Q9)</f>
        <v>150</v>
      </c>
      <c r="S9" s="5"/>
      <c r="T9" s="15">
        <f t="shared" ref="T9:T28" si="1">+R9-S9</f>
        <v>150</v>
      </c>
      <c r="U9" s="4"/>
      <c r="V9" s="4"/>
      <c r="W9" s="4">
        <v>1</v>
      </c>
    </row>
    <row r="10" spans="1:24" ht="18" customHeight="1">
      <c r="A10">
        <f>+A9+1</f>
        <v>2</v>
      </c>
      <c r="B10" s="3" t="s">
        <v>1043</v>
      </c>
      <c r="C10" s="3" t="s">
        <v>1044</v>
      </c>
      <c r="D10" s="4">
        <v>17</v>
      </c>
      <c r="E10" s="4" t="s">
        <v>18</v>
      </c>
      <c r="F10" s="4"/>
      <c r="G10" s="4"/>
      <c r="H10" s="4">
        <v>1</v>
      </c>
      <c r="I10" s="4"/>
      <c r="J10" s="4"/>
      <c r="K10" s="4"/>
      <c r="L10" s="5"/>
      <c r="M10" s="5"/>
      <c r="N10" s="5"/>
      <c r="O10" s="5"/>
      <c r="P10" s="15">
        <v>350</v>
      </c>
      <c r="Q10" s="5"/>
      <c r="R10" s="15">
        <f t="shared" si="0"/>
        <v>350</v>
      </c>
      <c r="S10" s="5"/>
      <c r="T10" s="15">
        <f t="shared" si="1"/>
        <v>350</v>
      </c>
      <c r="U10" s="4" t="s">
        <v>32</v>
      </c>
      <c r="V10" s="4" t="s">
        <v>32</v>
      </c>
      <c r="W10" s="4">
        <v>1</v>
      </c>
    </row>
    <row r="11" spans="1:24" ht="18" customHeight="1">
      <c r="A11">
        <f>+A10+1</f>
        <v>3</v>
      </c>
      <c r="B11" s="3"/>
      <c r="C11" s="3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  <c r="O11" s="5"/>
      <c r="P11" s="15"/>
      <c r="Q11" s="5"/>
      <c r="R11" s="15">
        <f t="shared" si="0"/>
        <v>0</v>
      </c>
      <c r="S11" s="5"/>
      <c r="T11" s="15">
        <f t="shared" si="1"/>
        <v>0</v>
      </c>
      <c r="U11" s="4"/>
      <c r="V11" s="4"/>
      <c r="W11" s="4"/>
    </row>
    <row r="12" spans="1:24" ht="18" customHeight="1">
      <c r="A12">
        <f>+A11+1</f>
        <v>4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15"/>
      <c r="Q12" s="5"/>
      <c r="R12" s="15">
        <f t="shared" si="0"/>
        <v>0</v>
      </c>
      <c r="S12" s="5"/>
      <c r="T12" s="15">
        <f t="shared" si="1"/>
        <v>0</v>
      </c>
      <c r="U12" s="4"/>
      <c r="V12" s="4"/>
      <c r="W12" s="4"/>
      <c r="X12" s="2"/>
    </row>
    <row r="13" spans="1:24" ht="18" customHeight="1">
      <c r="A13">
        <f t="shared" ref="A13:A28" si="2">+A12+1</f>
        <v>5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/>
      <c r="R13" s="15">
        <f t="shared" si="0"/>
        <v>0</v>
      </c>
      <c r="S13" s="5"/>
      <c r="T13" s="15">
        <f t="shared" si="1"/>
        <v>0</v>
      </c>
      <c r="U13" s="4"/>
      <c r="V13" s="4"/>
      <c r="W13" s="4"/>
    </row>
    <row r="14" spans="1:24" ht="18" customHeight="1">
      <c r="A14">
        <f t="shared" si="2"/>
        <v>6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15"/>
      <c r="Q14" s="5"/>
      <c r="R14" s="15">
        <f t="shared" si="0"/>
        <v>0</v>
      </c>
      <c r="S14" s="5"/>
      <c r="T14" s="15">
        <f t="shared" si="1"/>
        <v>0</v>
      </c>
      <c r="U14" s="4"/>
      <c r="V14" s="4"/>
      <c r="W14" s="4"/>
    </row>
    <row r="15" spans="1:24" ht="18" customHeight="1">
      <c r="A15">
        <f t="shared" si="2"/>
        <v>7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15"/>
      <c r="Q15" s="5"/>
      <c r="R15" s="15">
        <f t="shared" si="0"/>
        <v>0</v>
      </c>
      <c r="S15" s="5"/>
      <c r="T15" s="15">
        <f t="shared" si="1"/>
        <v>0</v>
      </c>
      <c r="U15" s="4"/>
      <c r="V15" s="4"/>
      <c r="W15" s="4"/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0</v>
      </c>
      <c r="G29" s="25">
        <f t="shared" si="3"/>
        <v>0</v>
      </c>
      <c r="H29" s="25">
        <f t="shared" si="3"/>
        <v>1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1</v>
      </c>
      <c r="N29" s="25">
        <f t="shared" si="3"/>
        <v>0</v>
      </c>
      <c r="O29" s="25">
        <f t="shared" si="3"/>
        <v>0</v>
      </c>
      <c r="P29" s="25">
        <f t="shared" si="3"/>
        <v>1</v>
      </c>
      <c r="Q29" s="25">
        <f t="shared" si="3"/>
        <v>0</v>
      </c>
      <c r="R29" s="26"/>
      <c r="S29" s="25">
        <f>COUNT(S9:S28)</f>
        <v>0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1</v>
      </c>
      <c r="E30" s="39">
        <v>1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150</v>
      </c>
      <c r="N30" s="28">
        <f t="shared" si="4"/>
        <v>0</v>
      </c>
      <c r="O30" s="28">
        <f t="shared" si="4"/>
        <v>0</v>
      </c>
      <c r="P30" s="28">
        <f t="shared" si="4"/>
        <v>350</v>
      </c>
      <c r="Q30" s="28">
        <f t="shared" si="4"/>
        <v>0</v>
      </c>
      <c r="R30" s="28">
        <f t="shared" si="4"/>
        <v>500</v>
      </c>
      <c r="S30" s="28">
        <f t="shared" si="4"/>
        <v>0</v>
      </c>
      <c r="T30" s="28">
        <f t="shared" si="4"/>
        <v>500</v>
      </c>
      <c r="U30" s="114"/>
      <c r="V30" s="115"/>
      <c r="W30" s="116"/>
    </row>
    <row r="31" spans="1:23">
      <c r="B31" s="107"/>
      <c r="C31" s="18" t="s">
        <v>35</v>
      </c>
      <c r="D31" s="21">
        <v>1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/>
      <c r="N31" s="123"/>
      <c r="O31" s="25" t="s">
        <v>50</v>
      </c>
      <c r="P31" s="124"/>
      <c r="Q31" s="124"/>
      <c r="R31" s="32" t="s">
        <v>38</v>
      </c>
      <c r="S31" s="44"/>
      <c r="T31" s="36">
        <f>+R30-S31</f>
        <v>500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1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500</v>
      </c>
      <c r="U32" s="117"/>
      <c r="V32" s="118"/>
      <c r="W32" s="119"/>
    </row>
    <row r="33" spans="2:23">
      <c r="B33" s="102" t="s">
        <v>1045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1:C1"/>
    <mergeCell ref="D1:Q1"/>
    <mergeCell ref="R1:W1"/>
    <mergeCell ref="C2:K2"/>
    <mergeCell ref="L2:O2"/>
    <mergeCell ref="P2:W2"/>
    <mergeCell ref="C3:K3"/>
    <mergeCell ref="L3:O3"/>
    <mergeCell ref="P3:W3"/>
    <mergeCell ref="C4:K4"/>
    <mergeCell ref="L4:O4"/>
    <mergeCell ref="P4:W4"/>
    <mergeCell ref="C5:K5"/>
    <mergeCell ref="L5:O5"/>
    <mergeCell ref="P5:W5"/>
    <mergeCell ref="B6:B8"/>
    <mergeCell ref="C6:C8"/>
    <mergeCell ref="D6:D8"/>
    <mergeCell ref="E6:E8"/>
    <mergeCell ref="F6:K6"/>
    <mergeCell ref="L6:O6"/>
    <mergeCell ref="P6:T6"/>
    <mergeCell ref="U6:V6"/>
    <mergeCell ref="F7:F8"/>
    <mergeCell ref="G7:G8"/>
    <mergeCell ref="H7:H8"/>
    <mergeCell ref="I7:I8"/>
    <mergeCell ref="J7:J8"/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K7:K8"/>
    <mergeCell ref="Q7:Q8"/>
    <mergeCell ref="R7:R8"/>
    <mergeCell ref="S7:S8"/>
    <mergeCell ref="P32:Q3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opLeftCell="A4" workbookViewId="0">
      <selection activeCell="T22" sqref="T22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1169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160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162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161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 t="s">
        <v>163</v>
      </c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/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164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/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165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166</v>
      </c>
      <c r="C9" s="3" t="s">
        <v>167</v>
      </c>
      <c r="D9" s="4">
        <v>53</v>
      </c>
      <c r="E9" s="4" t="s">
        <v>31</v>
      </c>
      <c r="F9" s="4"/>
      <c r="G9" s="4"/>
      <c r="H9" s="4"/>
      <c r="I9" s="4">
        <v>1</v>
      </c>
      <c r="J9" s="4"/>
      <c r="K9" s="4"/>
      <c r="L9" s="5"/>
      <c r="M9" s="5"/>
      <c r="N9" s="5"/>
      <c r="O9" s="5"/>
      <c r="P9" s="15"/>
      <c r="Q9" s="5">
        <v>117</v>
      </c>
      <c r="R9" s="15">
        <f t="shared" ref="R9:R28" si="0">SUM(L9:Q9)</f>
        <v>117</v>
      </c>
      <c r="S9" s="5"/>
      <c r="T9" s="15">
        <f t="shared" ref="T9:T28" si="1">+R9-S9</f>
        <v>117</v>
      </c>
      <c r="U9" s="4" t="s">
        <v>32</v>
      </c>
      <c r="V9" s="4"/>
      <c r="W9" s="4" t="s">
        <v>168</v>
      </c>
    </row>
    <row r="10" spans="1:24" ht="18" customHeight="1">
      <c r="A10">
        <f>+A9+1</f>
        <v>2</v>
      </c>
      <c r="B10" s="3" t="s">
        <v>166</v>
      </c>
      <c r="C10" s="3" t="s">
        <v>169</v>
      </c>
      <c r="D10" s="4">
        <v>22</v>
      </c>
      <c r="E10" s="4" t="s">
        <v>31</v>
      </c>
      <c r="F10" s="4"/>
      <c r="G10" s="4">
        <v>1</v>
      </c>
      <c r="H10" s="4"/>
      <c r="I10" s="4"/>
      <c r="J10" s="4"/>
      <c r="K10" s="4"/>
      <c r="L10" s="5"/>
      <c r="M10" s="5"/>
      <c r="N10" s="5"/>
      <c r="O10" s="5"/>
      <c r="P10" s="15"/>
      <c r="Q10" s="5">
        <v>117</v>
      </c>
      <c r="R10" s="15">
        <f t="shared" si="0"/>
        <v>117</v>
      </c>
      <c r="S10" s="5"/>
      <c r="T10" s="15">
        <f t="shared" si="1"/>
        <v>117</v>
      </c>
      <c r="U10" s="4" t="s">
        <v>32</v>
      </c>
      <c r="V10" s="4"/>
      <c r="W10" s="4" t="s">
        <v>168</v>
      </c>
    </row>
    <row r="11" spans="1:24" ht="18" customHeight="1">
      <c r="A11">
        <f>+A10+1</f>
        <v>3</v>
      </c>
      <c r="B11" s="3" t="s">
        <v>166</v>
      </c>
      <c r="C11" s="3" t="s">
        <v>170</v>
      </c>
      <c r="D11" s="4">
        <v>19</v>
      </c>
      <c r="E11" s="4" t="s">
        <v>31</v>
      </c>
      <c r="F11" s="4">
        <v>1</v>
      </c>
      <c r="G11" s="4"/>
      <c r="H11" s="4"/>
      <c r="I11" s="4"/>
      <c r="J11" s="4"/>
      <c r="K11" s="4"/>
      <c r="L11" s="5"/>
      <c r="M11" s="5"/>
      <c r="N11" s="5"/>
      <c r="O11" s="5"/>
      <c r="P11" s="15"/>
      <c r="Q11" s="5">
        <v>117</v>
      </c>
      <c r="R11" s="15">
        <f t="shared" si="0"/>
        <v>117</v>
      </c>
      <c r="S11" s="5"/>
      <c r="T11" s="15">
        <f t="shared" si="1"/>
        <v>117</v>
      </c>
      <c r="U11" s="4" t="s">
        <v>32</v>
      </c>
      <c r="V11" s="4"/>
      <c r="W11" s="4" t="s">
        <v>168</v>
      </c>
    </row>
    <row r="12" spans="1:24" ht="18" customHeight="1">
      <c r="A12">
        <f>+A11+1</f>
        <v>4</v>
      </c>
      <c r="B12" s="3" t="s">
        <v>166</v>
      </c>
      <c r="C12" s="3" t="s">
        <v>171</v>
      </c>
      <c r="D12" s="4">
        <v>16</v>
      </c>
      <c r="E12" s="4" t="s">
        <v>31</v>
      </c>
      <c r="F12" s="4">
        <v>1</v>
      </c>
      <c r="G12" s="4"/>
      <c r="H12" s="4"/>
      <c r="I12" s="4"/>
      <c r="J12" s="4"/>
      <c r="K12" s="4"/>
      <c r="L12" s="5"/>
      <c r="M12" s="5"/>
      <c r="N12" s="5"/>
      <c r="O12" s="5"/>
      <c r="P12" s="15"/>
      <c r="Q12" s="5">
        <v>117</v>
      </c>
      <c r="R12" s="15">
        <f t="shared" si="0"/>
        <v>117</v>
      </c>
      <c r="S12" s="5"/>
      <c r="T12" s="15">
        <f t="shared" si="1"/>
        <v>117</v>
      </c>
      <c r="U12" s="4" t="s">
        <v>32</v>
      </c>
      <c r="V12" s="4" t="s">
        <v>32</v>
      </c>
      <c r="W12" s="4" t="s">
        <v>168</v>
      </c>
      <c r="X12" s="2"/>
    </row>
    <row r="13" spans="1:24" ht="18" customHeight="1">
      <c r="A13">
        <f t="shared" ref="A13:A28" si="2">+A12+1</f>
        <v>5</v>
      </c>
      <c r="B13" s="3" t="s">
        <v>166</v>
      </c>
      <c r="C13" s="3" t="s">
        <v>172</v>
      </c>
      <c r="D13" s="4">
        <v>59</v>
      </c>
      <c r="E13" s="4" t="s">
        <v>18</v>
      </c>
      <c r="F13" s="4"/>
      <c r="G13" s="4"/>
      <c r="H13" s="4"/>
      <c r="I13" s="4"/>
      <c r="J13" s="4"/>
      <c r="K13" s="4"/>
      <c r="L13" s="5"/>
      <c r="M13" s="5"/>
      <c r="N13" s="5"/>
      <c r="O13" s="5"/>
      <c r="P13" s="15"/>
      <c r="Q13" s="5">
        <v>45</v>
      </c>
      <c r="R13" s="15">
        <f t="shared" si="0"/>
        <v>45</v>
      </c>
      <c r="S13" s="5"/>
      <c r="T13" s="15">
        <f t="shared" si="1"/>
        <v>45</v>
      </c>
      <c r="U13" s="4" t="s">
        <v>32</v>
      </c>
      <c r="V13" s="4"/>
      <c r="W13" s="4" t="s">
        <v>168</v>
      </c>
    </row>
    <row r="14" spans="1:24" ht="18" customHeight="1">
      <c r="A14">
        <f t="shared" si="2"/>
        <v>6</v>
      </c>
      <c r="B14" s="61" t="s">
        <v>1170</v>
      </c>
      <c r="C14" s="61" t="s">
        <v>1171</v>
      </c>
      <c r="D14" s="4">
        <v>14</v>
      </c>
      <c r="E14" s="97" t="s">
        <v>31</v>
      </c>
      <c r="F14" s="4">
        <v>1</v>
      </c>
      <c r="G14" s="4"/>
      <c r="H14" s="4"/>
      <c r="I14" s="4"/>
      <c r="J14" s="4"/>
      <c r="K14" s="4"/>
      <c r="L14" s="5"/>
      <c r="M14" s="5"/>
      <c r="N14" s="5"/>
      <c r="O14" s="5"/>
      <c r="P14" s="15"/>
      <c r="Q14" s="5">
        <v>200</v>
      </c>
      <c r="R14" s="15">
        <f t="shared" si="0"/>
        <v>200</v>
      </c>
      <c r="S14" s="5"/>
      <c r="T14" s="15">
        <f t="shared" si="1"/>
        <v>200</v>
      </c>
      <c r="U14" s="97" t="s">
        <v>32</v>
      </c>
      <c r="V14" s="4"/>
      <c r="W14" s="97" t="s">
        <v>168</v>
      </c>
    </row>
    <row r="15" spans="1:24" ht="18" customHeight="1">
      <c r="A15">
        <f t="shared" si="2"/>
        <v>7</v>
      </c>
      <c r="B15" s="61" t="s">
        <v>1170</v>
      </c>
      <c r="C15" s="61" t="s">
        <v>356</v>
      </c>
      <c r="D15" s="4">
        <v>18</v>
      </c>
      <c r="E15" s="97" t="s">
        <v>31</v>
      </c>
      <c r="F15" s="4">
        <v>1</v>
      </c>
      <c r="G15" s="4"/>
      <c r="H15" s="4"/>
      <c r="I15" s="4"/>
      <c r="J15" s="4"/>
      <c r="K15" s="4"/>
      <c r="L15" s="5"/>
      <c r="M15" s="5"/>
      <c r="N15" s="5"/>
      <c r="O15" s="5"/>
      <c r="P15" s="15"/>
      <c r="Q15" s="5">
        <v>200</v>
      </c>
      <c r="R15" s="15">
        <f t="shared" si="0"/>
        <v>200</v>
      </c>
      <c r="S15" s="5"/>
      <c r="T15" s="15">
        <f t="shared" si="1"/>
        <v>200</v>
      </c>
      <c r="U15" s="97" t="s">
        <v>32</v>
      </c>
      <c r="V15" s="4"/>
      <c r="W15" s="97" t="s">
        <v>168</v>
      </c>
    </row>
    <row r="16" spans="1:24" ht="18" customHeight="1">
      <c r="A16">
        <f t="shared" si="2"/>
        <v>8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15"/>
      <c r="Q16" s="5"/>
      <c r="R16" s="15">
        <f t="shared" si="0"/>
        <v>0</v>
      </c>
      <c r="S16" s="5"/>
      <c r="T16" s="15">
        <f t="shared" si="1"/>
        <v>0</v>
      </c>
      <c r="U16" s="4"/>
      <c r="V16" s="4"/>
      <c r="W16" s="4"/>
    </row>
    <row r="17" spans="1:23" ht="18" customHeight="1">
      <c r="A17">
        <f t="shared" si="2"/>
        <v>9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15"/>
      <c r="Q17" s="5"/>
      <c r="R17" s="15">
        <f t="shared" si="0"/>
        <v>0</v>
      </c>
      <c r="S17" s="5"/>
      <c r="T17" s="15">
        <f t="shared" si="1"/>
        <v>0</v>
      </c>
      <c r="U17" s="4"/>
      <c r="V17" s="4"/>
      <c r="W17" s="4"/>
    </row>
    <row r="18" spans="1:23" ht="18" customHeight="1">
      <c r="A18">
        <f t="shared" si="2"/>
        <v>10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15"/>
      <c r="Q18" s="5"/>
      <c r="R18" s="15">
        <f t="shared" si="0"/>
        <v>0</v>
      </c>
      <c r="S18" s="5"/>
      <c r="T18" s="15">
        <f t="shared" si="1"/>
        <v>0</v>
      </c>
      <c r="U18" s="4"/>
      <c r="V18" s="4"/>
      <c r="W18" s="4"/>
    </row>
    <row r="19" spans="1:23" ht="18" customHeight="1">
      <c r="A19">
        <f t="shared" si="2"/>
        <v>11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15"/>
      <c r="Q19" s="5"/>
      <c r="R19" s="15">
        <f t="shared" si="0"/>
        <v>0</v>
      </c>
      <c r="S19" s="5"/>
      <c r="T19" s="15">
        <f t="shared" si="1"/>
        <v>0</v>
      </c>
      <c r="U19" s="4"/>
      <c r="V19" s="4"/>
      <c r="W19" s="4"/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4</v>
      </c>
      <c r="G29" s="25">
        <f t="shared" si="3"/>
        <v>1</v>
      </c>
      <c r="H29" s="25">
        <f t="shared" si="3"/>
        <v>0</v>
      </c>
      <c r="I29" s="25">
        <f t="shared" si="3"/>
        <v>1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0</v>
      </c>
      <c r="Q29" s="25">
        <f t="shared" si="3"/>
        <v>7</v>
      </c>
      <c r="R29" s="26"/>
      <c r="S29" s="25">
        <f>COUNT(S9:S28)</f>
        <v>0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4</v>
      </c>
      <c r="E30" s="39">
        <v>1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0</v>
      </c>
      <c r="Q30" s="28">
        <f t="shared" si="4"/>
        <v>913</v>
      </c>
      <c r="R30" s="28">
        <f t="shared" si="4"/>
        <v>913</v>
      </c>
      <c r="S30" s="28">
        <f t="shared" si="4"/>
        <v>0</v>
      </c>
      <c r="T30" s="28">
        <f t="shared" si="4"/>
        <v>913</v>
      </c>
      <c r="U30" s="114"/>
      <c r="V30" s="115"/>
      <c r="W30" s="116"/>
    </row>
    <row r="31" spans="1:23">
      <c r="B31" s="107"/>
      <c r="C31" s="18" t="s">
        <v>35</v>
      </c>
      <c r="D31" s="21">
        <v>3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/>
      <c r="N31" s="123"/>
      <c r="O31" s="25" t="s">
        <v>50</v>
      </c>
      <c r="P31" s="124"/>
      <c r="Q31" s="124"/>
      <c r="R31" s="32" t="s">
        <v>38</v>
      </c>
      <c r="S31" s="34"/>
      <c r="T31" s="36">
        <f>+R30-S31</f>
        <v>913</v>
      </c>
      <c r="U31" s="114"/>
      <c r="V31" s="115"/>
      <c r="W31" s="116"/>
    </row>
    <row r="32" spans="1:23">
      <c r="B32" s="108"/>
      <c r="C32" s="19" t="s">
        <v>16</v>
      </c>
      <c r="D32" s="38"/>
      <c r="E32" s="24">
        <v>6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913</v>
      </c>
      <c r="U32" s="117"/>
      <c r="V32" s="118"/>
      <c r="W32" s="119"/>
    </row>
    <row r="33" spans="2:23">
      <c r="B33" s="102" t="s">
        <v>1172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1:C1"/>
    <mergeCell ref="D1:Q1"/>
    <mergeCell ref="R1:W1"/>
    <mergeCell ref="C2:K2"/>
    <mergeCell ref="L2:O2"/>
    <mergeCell ref="P2:W2"/>
    <mergeCell ref="C3:K3"/>
    <mergeCell ref="L3:O3"/>
    <mergeCell ref="P3:W3"/>
    <mergeCell ref="C4:K4"/>
    <mergeCell ref="L4:O4"/>
    <mergeCell ref="P4:W4"/>
    <mergeCell ref="C5:K5"/>
    <mergeCell ref="L5:O5"/>
    <mergeCell ref="P5:W5"/>
    <mergeCell ref="B6:B8"/>
    <mergeCell ref="C6:C8"/>
    <mergeCell ref="D6:D8"/>
    <mergeCell ref="E6:E8"/>
    <mergeCell ref="F6:K6"/>
    <mergeCell ref="L6:O6"/>
    <mergeCell ref="P6:T6"/>
    <mergeCell ref="U6:V6"/>
    <mergeCell ref="F7:F8"/>
    <mergeCell ref="G7:G8"/>
    <mergeCell ref="H7:H8"/>
    <mergeCell ref="I7:I8"/>
    <mergeCell ref="J7:J8"/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K7:K8"/>
    <mergeCell ref="Q7:Q8"/>
    <mergeCell ref="R7:R8"/>
    <mergeCell ref="S7:S8"/>
    <mergeCell ref="P32:Q3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>
      <selection activeCell="L19" sqref="L19"/>
    </sheetView>
  </sheetViews>
  <sheetFormatPr defaultColWidth="8.85546875" defaultRowHeight="15"/>
  <cols>
    <col min="1" max="1" width="3.28515625" customWidth="1"/>
    <col min="2" max="2" width="20.7109375" customWidth="1"/>
    <col min="3" max="3" width="16.7109375" customWidth="1"/>
    <col min="4" max="5" width="4.7109375" customWidth="1"/>
    <col min="6" max="11" width="3.7109375" customWidth="1"/>
    <col min="12" max="15" width="5.7109375" customWidth="1"/>
    <col min="16" max="17" width="6.7109375" customWidth="1"/>
    <col min="18" max="20" width="7.7109375" customWidth="1"/>
    <col min="21" max="22" width="4.7109375" customWidth="1"/>
    <col min="23" max="23" width="6.7109375" customWidth="1"/>
  </cols>
  <sheetData>
    <row r="1" spans="1:24" ht="23.25">
      <c r="B1" s="154" t="s">
        <v>0</v>
      </c>
      <c r="C1" s="155"/>
      <c r="D1" s="156" t="s">
        <v>173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9" t="s">
        <v>30</v>
      </c>
      <c r="S1" s="160"/>
      <c r="T1" s="160"/>
      <c r="U1" s="160"/>
      <c r="V1" s="160"/>
      <c r="W1" s="161"/>
    </row>
    <row r="2" spans="1:24" ht="18" customHeight="1">
      <c r="B2" s="7" t="s">
        <v>29</v>
      </c>
      <c r="C2" s="132" t="s">
        <v>174</v>
      </c>
      <c r="D2" s="162"/>
      <c r="E2" s="162"/>
      <c r="F2" s="162"/>
      <c r="G2" s="162"/>
      <c r="H2" s="162"/>
      <c r="I2" s="162"/>
      <c r="J2" s="162"/>
      <c r="K2" s="163"/>
      <c r="L2" s="135" t="s">
        <v>15</v>
      </c>
      <c r="M2" s="135"/>
      <c r="N2" s="135"/>
      <c r="O2" s="135"/>
      <c r="P2" s="153" t="s">
        <v>178</v>
      </c>
      <c r="Q2" s="153"/>
      <c r="R2" s="153"/>
      <c r="S2" s="153"/>
      <c r="T2" s="153"/>
      <c r="U2" s="153"/>
      <c r="V2" s="153"/>
      <c r="W2" s="153"/>
    </row>
    <row r="3" spans="1:24" ht="18" customHeight="1">
      <c r="B3" s="7" t="s">
        <v>44</v>
      </c>
      <c r="C3" s="132" t="s">
        <v>175</v>
      </c>
      <c r="D3" s="133"/>
      <c r="E3" s="133"/>
      <c r="F3" s="133"/>
      <c r="G3" s="133"/>
      <c r="H3" s="133"/>
      <c r="I3" s="133"/>
      <c r="J3" s="133"/>
      <c r="K3" s="134"/>
      <c r="L3" s="135" t="s">
        <v>46</v>
      </c>
      <c r="M3" s="135"/>
      <c r="N3" s="135"/>
      <c r="O3" s="135"/>
      <c r="P3" s="153"/>
      <c r="Q3" s="153"/>
      <c r="R3" s="153"/>
      <c r="S3" s="153"/>
      <c r="T3" s="153"/>
      <c r="U3" s="153"/>
      <c r="V3" s="153"/>
      <c r="W3" s="153"/>
    </row>
    <row r="4" spans="1:24" ht="18" customHeight="1">
      <c r="B4" s="7" t="s">
        <v>28</v>
      </c>
      <c r="C4" s="132" t="s">
        <v>176</v>
      </c>
      <c r="D4" s="133"/>
      <c r="E4" s="133"/>
      <c r="F4" s="133"/>
      <c r="G4" s="133"/>
      <c r="H4" s="133"/>
      <c r="I4" s="133"/>
      <c r="J4" s="133"/>
      <c r="K4" s="134"/>
      <c r="L4" s="135" t="s">
        <v>47</v>
      </c>
      <c r="M4" s="135"/>
      <c r="N4" s="135"/>
      <c r="O4" s="135"/>
      <c r="P4" s="153" t="s">
        <v>179</v>
      </c>
      <c r="Q4" s="153"/>
      <c r="R4" s="153"/>
      <c r="S4" s="153"/>
      <c r="T4" s="153"/>
      <c r="U4" s="153"/>
      <c r="V4" s="153"/>
      <c r="W4" s="153"/>
    </row>
    <row r="5" spans="1:24" ht="18" customHeight="1">
      <c r="B5" s="7" t="s">
        <v>45</v>
      </c>
      <c r="C5" s="132" t="s">
        <v>177</v>
      </c>
      <c r="D5" s="133"/>
      <c r="E5" s="133"/>
      <c r="F5" s="133"/>
      <c r="G5" s="133"/>
      <c r="H5" s="133"/>
      <c r="I5" s="133"/>
      <c r="J5" s="133"/>
      <c r="K5" s="134"/>
      <c r="L5" s="135" t="s">
        <v>48</v>
      </c>
      <c r="M5" s="135"/>
      <c r="N5" s="135"/>
      <c r="O5" s="135"/>
      <c r="P5" s="136" t="s">
        <v>1148</v>
      </c>
      <c r="Q5" s="137"/>
      <c r="R5" s="137"/>
      <c r="S5" s="137"/>
      <c r="T5" s="137"/>
      <c r="U5" s="137"/>
      <c r="V5" s="137"/>
      <c r="W5" s="138"/>
    </row>
    <row r="6" spans="1:24">
      <c r="B6" s="139" t="s">
        <v>4</v>
      </c>
      <c r="C6" s="139" t="s">
        <v>5</v>
      </c>
      <c r="D6" s="142" t="s">
        <v>6</v>
      </c>
      <c r="E6" s="142" t="s">
        <v>7</v>
      </c>
      <c r="F6" s="145" t="s">
        <v>26</v>
      </c>
      <c r="G6" s="146"/>
      <c r="H6" s="146"/>
      <c r="I6" s="146"/>
      <c r="J6" s="146"/>
      <c r="K6" s="146"/>
      <c r="L6" s="147" t="s">
        <v>24</v>
      </c>
      <c r="M6" s="148"/>
      <c r="N6" s="148"/>
      <c r="O6" s="149"/>
      <c r="P6" s="145" t="s">
        <v>25</v>
      </c>
      <c r="Q6" s="146"/>
      <c r="R6" s="146"/>
      <c r="S6" s="146"/>
      <c r="T6" s="150"/>
      <c r="U6" s="151" t="s">
        <v>27</v>
      </c>
      <c r="V6" s="152"/>
      <c r="W6" s="8"/>
    </row>
    <row r="7" spans="1:24">
      <c r="B7" s="140"/>
      <c r="C7" s="140"/>
      <c r="D7" s="143"/>
      <c r="E7" s="143"/>
      <c r="F7" s="127" t="s">
        <v>17</v>
      </c>
      <c r="G7" s="127" t="s">
        <v>18</v>
      </c>
      <c r="H7" s="127" t="s">
        <v>19</v>
      </c>
      <c r="I7" s="127" t="s">
        <v>20</v>
      </c>
      <c r="J7" s="127" t="s">
        <v>21</v>
      </c>
      <c r="K7" s="127" t="s">
        <v>22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</v>
      </c>
      <c r="Q7" s="129" t="s">
        <v>36</v>
      </c>
      <c r="R7" s="104" t="s">
        <v>33</v>
      </c>
      <c r="S7" s="129" t="s">
        <v>39</v>
      </c>
      <c r="T7" s="104" t="s">
        <v>34</v>
      </c>
      <c r="U7" s="10" t="s">
        <v>2</v>
      </c>
      <c r="V7" s="10" t="s">
        <v>3</v>
      </c>
      <c r="W7" s="9" t="s">
        <v>12</v>
      </c>
      <c r="X7" s="1"/>
    </row>
    <row r="8" spans="1:24" ht="15.75" customHeight="1">
      <c r="B8" s="141"/>
      <c r="C8" s="141"/>
      <c r="D8" s="144"/>
      <c r="E8" s="144"/>
      <c r="F8" s="128"/>
      <c r="G8" s="128"/>
      <c r="H8" s="128"/>
      <c r="I8" s="128"/>
      <c r="J8" s="128"/>
      <c r="K8" s="128"/>
      <c r="L8" s="11">
        <v>40</v>
      </c>
      <c r="M8" s="11">
        <v>150</v>
      </c>
      <c r="N8" s="11">
        <v>50</v>
      </c>
      <c r="O8" s="11">
        <v>20</v>
      </c>
      <c r="P8" s="12">
        <v>350</v>
      </c>
      <c r="Q8" s="130"/>
      <c r="R8" s="105"/>
      <c r="S8" s="130"/>
      <c r="T8" s="105"/>
      <c r="U8" s="13" t="s">
        <v>14</v>
      </c>
      <c r="V8" s="13" t="s">
        <v>13</v>
      </c>
      <c r="W8" s="14" t="s">
        <v>49</v>
      </c>
    </row>
    <row r="9" spans="1:24" ht="18" customHeight="1">
      <c r="A9">
        <v>1</v>
      </c>
      <c r="B9" s="3" t="s">
        <v>180</v>
      </c>
      <c r="C9" s="3" t="s">
        <v>181</v>
      </c>
      <c r="D9" s="4">
        <v>39</v>
      </c>
      <c r="E9" s="4" t="s">
        <v>18</v>
      </c>
      <c r="F9" s="4"/>
      <c r="G9" s="4"/>
      <c r="H9" s="4">
        <v>1</v>
      </c>
      <c r="I9" s="4"/>
      <c r="J9" s="4"/>
      <c r="K9" s="4"/>
      <c r="L9" s="5"/>
      <c r="M9" s="5"/>
      <c r="N9" s="5"/>
      <c r="O9" s="5"/>
      <c r="P9" s="15">
        <v>350</v>
      </c>
      <c r="Q9" s="5"/>
      <c r="R9" s="15">
        <f t="shared" ref="R9:R28" si="0">SUM(L9:Q9)</f>
        <v>350</v>
      </c>
      <c r="S9" s="5">
        <v>150</v>
      </c>
      <c r="T9" s="15">
        <f t="shared" ref="T9:T28" si="1">+R9-S9</f>
        <v>200</v>
      </c>
      <c r="U9" s="4" t="s">
        <v>32</v>
      </c>
      <c r="V9" s="4"/>
      <c r="W9" s="4">
        <v>1</v>
      </c>
    </row>
    <row r="10" spans="1:24" ht="18" customHeight="1">
      <c r="A10">
        <f>+A9+1</f>
        <v>2</v>
      </c>
      <c r="B10" s="3" t="s">
        <v>180</v>
      </c>
      <c r="C10" s="3" t="s">
        <v>182</v>
      </c>
      <c r="D10" s="4">
        <v>38</v>
      </c>
      <c r="E10" s="4" t="s">
        <v>31</v>
      </c>
      <c r="F10" s="4"/>
      <c r="G10" s="4">
        <v>1</v>
      </c>
      <c r="H10" s="4"/>
      <c r="I10" s="4"/>
      <c r="J10" s="4"/>
      <c r="K10" s="4"/>
      <c r="L10" s="98"/>
      <c r="M10" s="5"/>
      <c r="N10" s="5">
        <v>50</v>
      </c>
      <c r="O10" s="5"/>
      <c r="P10" s="15">
        <v>350</v>
      </c>
      <c r="Q10" s="5"/>
      <c r="R10" s="15">
        <f t="shared" si="0"/>
        <v>400</v>
      </c>
      <c r="S10" s="5">
        <v>150</v>
      </c>
      <c r="T10" s="15">
        <f t="shared" si="1"/>
        <v>250</v>
      </c>
      <c r="U10" s="4" t="s">
        <v>32</v>
      </c>
      <c r="V10" s="4"/>
      <c r="W10" s="4">
        <v>4</v>
      </c>
    </row>
    <row r="11" spans="1:24" ht="18" customHeight="1">
      <c r="A11">
        <f>+A10+1</f>
        <v>3</v>
      </c>
      <c r="B11" s="3" t="s">
        <v>180</v>
      </c>
      <c r="C11" s="3" t="s">
        <v>183</v>
      </c>
      <c r="D11" s="4">
        <v>12</v>
      </c>
      <c r="E11" s="4" t="s">
        <v>18</v>
      </c>
      <c r="F11" s="4">
        <v>1</v>
      </c>
      <c r="G11" s="4"/>
      <c r="H11" s="4"/>
      <c r="I11" s="4"/>
      <c r="J11" s="4"/>
      <c r="K11" s="4"/>
      <c r="L11" s="5"/>
      <c r="M11" s="5"/>
      <c r="N11" s="5"/>
      <c r="O11" s="5"/>
      <c r="P11" s="15">
        <v>350</v>
      </c>
      <c r="Q11" s="5"/>
      <c r="R11" s="15">
        <f t="shared" si="0"/>
        <v>350</v>
      </c>
      <c r="S11" s="5">
        <v>150</v>
      </c>
      <c r="T11" s="15">
        <f t="shared" si="1"/>
        <v>200</v>
      </c>
      <c r="U11" s="4" t="s">
        <v>32</v>
      </c>
      <c r="V11" s="4" t="s">
        <v>32</v>
      </c>
      <c r="W11" s="4">
        <v>1</v>
      </c>
    </row>
    <row r="12" spans="1:24" ht="18" customHeight="1">
      <c r="A12">
        <f>+A11+1</f>
        <v>4</v>
      </c>
      <c r="B12" s="3" t="s">
        <v>180</v>
      </c>
      <c r="C12" s="3" t="s">
        <v>184</v>
      </c>
      <c r="D12" s="4">
        <v>6</v>
      </c>
      <c r="E12" s="4" t="s">
        <v>31</v>
      </c>
      <c r="F12" s="4">
        <v>1</v>
      </c>
      <c r="G12" s="4"/>
      <c r="H12" s="4"/>
      <c r="I12" s="4"/>
      <c r="J12" s="4"/>
      <c r="K12" s="4"/>
      <c r="L12" s="5"/>
      <c r="M12" s="5"/>
      <c r="N12" s="5">
        <v>50</v>
      </c>
      <c r="O12" s="5"/>
      <c r="P12" s="15">
        <v>350</v>
      </c>
      <c r="Q12" s="5"/>
      <c r="R12" s="15">
        <f t="shared" si="0"/>
        <v>400</v>
      </c>
      <c r="S12" s="5">
        <v>150</v>
      </c>
      <c r="T12" s="15">
        <f t="shared" si="1"/>
        <v>250</v>
      </c>
      <c r="U12" s="4" t="s">
        <v>32</v>
      </c>
      <c r="V12" s="4" t="s">
        <v>32</v>
      </c>
      <c r="W12" s="4">
        <v>4</v>
      </c>
      <c r="X12" s="2"/>
    </row>
    <row r="13" spans="1:24" ht="18" customHeight="1">
      <c r="A13">
        <f t="shared" ref="A13:A28" si="2">+A12+1</f>
        <v>5</v>
      </c>
      <c r="B13" s="3" t="s">
        <v>185</v>
      </c>
      <c r="C13" s="3" t="s">
        <v>186</v>
      </c>
      <c r="D13" s="4">
        <v>12</v>
      </c>
      <c r="E13" s="4" t="s">
        <v>18</v>
      </c>
      <c r="F13" s="4"/>
      <c r="G13" s="4">
        <v>1</v>
      </c>
      <c r="H13" s="4"/>
      <c r="I13" s="4"/>
      <c r="J13" s="4"/>
      <c r="K13" s="4"/>
      <c r="L13" s="5"/>
      <c r="M13" s="5"/>
      <c r="N13" s="5"/>
      <c r="O13" s="5"/>
      <c r="P13" s="15">
        <v>350</v>
      </c>
      <c r="Q13" s="5"/>
      <c r="R13" s="15">
        <f t="shared" si="0"/>
        <v>350</v>
      </c>
      <c r="S13" s="5">
        <v>150</v>
      </c>
      <c r="T13" s="15">
        <f t="shared" si="1"/>
        <v>200</v>
      </c>
      <c r="U13" s="4" t="s">
        <v>32</v>
      </c>
      <c r="V13" s="4" t="s">
        <v>32</v>
      </c>
      <c r="W13" s="4">
        <v>1</v>
      </c>
    </row>
    <row r="14" spans="1:24" ht="18" customHeight="1">
      <c r="A14">
        <f t="shared" si="2"/>
        <v>6</v>
      </c>
      <c r="B14" s="3" t="s">
        <v>187</v>
      </c>
      <c r="C14" s="3" t="s">
        <v>188</v>
      </c>
      <c r="D14" s="4">
        <v>61</v>
      </c>
      <c r="E14" s="4" t="s">
        <v>18</v>
      </c>
      <c r="F14" s="4"/>
      <c r="G14" s="4"/>
      <c r="H14" s="4"/>
      <c r="I14" s="4"/>
      <c r="J14" s="4">
        <v>1</v>
      </c>
      <c r="K14" s="4"/>
      <c r="L14" s="5"/>
      <c r="M14" s="5"/>
      <c r="N14" s="5">
        <v>50</v>
      </c>
      <c r="O14" s="5"/>
      <c r="P14" s="15">
        <v>350</v>
      </c>
      <c r="Q14" s="5"/>
      <c r="R14" s="15">
        <f t="shared" si="0"/>
        <v>400</v>
      </c>
      <c r="S14" s="5">
        <v>150</v>
      </c>
      <c r="T14" s="15">
        <f t="shared" si="1"/>
        <v>250</v>
      </c>
      <c r="U14" s="4" t="s">
        <v>32</v>
      </c>
      <c r="V14" s="4"/>
      <c r="W14" s="4">
        <v>2</v>
      </c>
    </row>
    <row r="15" spans="1:24" ht="18" customHeight="1">
      <c r="A15">
        <f t="shared" si="2"/>
        <v>7</v>
      </c>
      <c r="B15" s="3" t="s">
        <v>187</v>
      </c>
      <c r="C15" s="3" t="s">
        <v>189</v>
      </c>
      <c r="D15" s="4">
        <v>58</v>
      </c>
      <c r="E15" s="4" t="s">
        <v>31</v>
      </c>
      <c r="F15" s="4"/>
      <c r="G15" s="4">
        <v>1</v>
      </c>
      <c r="H15" s="4"/>
      <c r="I15" s="4"/>
      <c r="J15" s="4"/>
      <c r="K15" s="4"/>
      <c r="L15" s="5"/>
      <c r="M15" s="5"/>
      <c r="N15" s="5">
        <v>50</v>
      </c>
      <c r="O15" s="5"/>
      <c r="P15" s="15">
        <v>350</v>
      </c>
      <c r="Q15" s="5"/>
      <c r="R15" s="15">
        <f t="shared" si="0"/>
        <v>400</v>
      </c>
      <c r="S15" s="5">
        <v>150</v>
      </c>
      <c r="T15" s="15">
        <f t="shared" si="1"/>
        <v>250</v>
      </c>
      <c r="U15" s="4" t="s">
        <v>32</v>
      </c>
      <c r="V15" s="4"/>
      <c r="W15" s="4">
        <v>2</v>
      </c>
    </row>
    <row r="16" spans="1:24" ht="18" customHeight="1">
      <c r="A16">
        <f t="shared" si="2"/>
        <v>8</v>
      </c>
      <c r="B16" s="3" t="s">
        <v>190</v>
      </c>
      <c r="C16" s="3" t="s">
        <v>191</v>
      </c>
      <c r="D16" s="4">
        <v>58</v>
      </c>
      <c r="E16" s="4" t="s">
        <v>18</v>
      </c>
      <c r="F16" s="4"/>
      <c r="G16" s="4"/>
      <c r="H16" s="4"/>
      <c r="I16" s="4"/>
      <c r="J16" s="4">
        <v>1</v>
      </c>
      <c r="K16" s="4"/>
      <c r="L16" s="5"/>
      <c r="M16" s="5"/>
      <c r="N16" s="5"/>
      <c r="O16" s="5">
        <v>20</v>
      </c>
      <c r="P16" s="15">
        <v>350</v>
      </c>
      <c r="Q16" s="5"/>
      <c r="R16" s="15">
        <f t="shared" si="0"/>
        <v>370</v>
      </c>
      <c r="S16" s="5">
        <v>150</v>
      </c>
      <c r="T16" s="15">
        <f t="shared" si="1"/>
        <v>220</v>
      </c>
      <c r="U16" s="4" t="s">
        <v>32</v>
      </c>
      <c r="V16" s="4"/>
      <c r="W16" s="4">
        <v>3</v>
      </c>
    </row>
    <row r="17" spans="1:23" ht="18" customHeight="1">
      <c r="A17">
        <f t="shared" si="2"/>
        <v>9</v>
      </c>
      <c r="B17" s="3" t="s">
        <v>190</v>
      </c>
      <c r="C17" s="3" t="s">
        <v>192</v>
      </c>
      <c r="D17" s="4">
        <v>43</v>
      </c>
      <c r="E17" s="4" t="s">
        <v>31</v>
      </c>
      <c r="F17" s="4"/>
      <c r="G17" s="4"/>
      <c r="H17" s="4"/>
      <c r="I17" s="4">
        <v>1</v>
      </c>
      <c r="J17" s="4"/>
      <c r="K17" s="4"/>
      <c r="L17" s="5"/>
      <c r="M17" s="5"/>
      <c r="N17" s="5"/>
      <c r="O17" s="5">
        <v>20</v>
      </c>
      <c r="P17" s="15">
        <v>350</v>
      </c>
      <c r="Q17" s="5"/>
      <c r="R17" s="15">
        <f t="shared" si="0"/>
        <v>370</v>
      </c>
      <c r="S17" s="5">
        <v>150</v>
      </c>
      <c r="T17" s="15">
        <f t="shared" si="1"/>
        <v>220</v>
      </c>
      <c r="U17" s="4" t="s">
        <v>32</v>
      </c>
      <c r="V17" s="4"/>
      <c r="W17" s="4">
        <v>3</v>
      </c>
    </row>
    <row r="18" spans="1:23" ht="18" customHeight="1">
      <c r="A18">
        <f t="shared" si="2"/>
        <v>10</v>
      </c>
      <c r="B18" s="3" t="s">
        <v>193</v>
      </c>
      <c r="C18" s="3" t="s">
        <v>194</v>
      </c>
      <c r="D18" s="4">
        <v>12</v>
      </c>
      <c r="E18" s="4" t="s">
        <v>31</v>
      </c>
      <c r="F18" s="4"/>
      <c r="G18" s="4">
        <v>1</v>
      </c>
      <c r="H18" s="4"/>
      <c r="I18" s="4"/>
      <c r="J18" s="4"/>
      <c r="K18" s="4"/>
      <c r="L18" s="5"/>
      <c r="M18" s="5"/>
      <c r="N18" s="5"/>
      <c r="O18" s="5">
        <v>20</v>
      </c>
      <c r="P18" s="15">
        <v>350</v>
      </c>
      <c r="Q18" s="5"/>
      <c r="R18" s="15">
        <f t="shared" si="0"/>
        <v>370</v>
      </c>
      <c r="S18" s="5">
        <v>150</v>
      </c>
      <c r="T18" s="15">
        <f t="shared" si="1"/>
        <v>220</v>
      </c>
      <c r="U18" s="4" t="s">
        <v>32</v>
      </c>
      <c r="V18" s="4" t="s">
        <v>32</v>
      </c>
      <c r="W18" s="4">
        <v>3</v>
      </c>
    </row>
    <row r="19" spans="1:23" ht="18" customHeight="1">
      <c r="A19">
        <f t="shared" si="2"/>
        <v>11</v>
      </c>
      <c r="B19" s="61" t="s">
        <v>403</v>
      </c>
      <c r="C19" s="61" t="s">
        <v>1147</v>
      </c>
      <c r="D19" s="4">
        <v>13</v>
      </c>
      <c r="E19" s="97" t="s">
        <v>18</v>
      </c>
      <c r="F19" s="4">
        <v>1</v>
      </c>
      <c r="G19" s="4"/>
      <c r="H19" s="4"/>
      <c r="I19" s="4"/>
      <c r="J19" s="4"/>
      <c r="K19" s="4"/>
      <c r="L19" s="5"/>
      <c r="M19" s="5"/>
      <c r="N19" s="5"/>
      <c r="O19" s="5"/>
      <c r="P19" s="15">
        <v>350</v>
      </c>
      <c r="Q19" s="5"/>
      <c r="R19" s="15">
        <f t="shared" si="0"/>
        <v>350</v>
      </c>
      <c r="S19" s="5"/>
      <c r="T19" s="15">
        <f t="shared" si="1"/>
        <v>350</v>
      </c>
      <c r="U19" s="4"/>
      <c r="V19" s="4"/>
      <c r="W19" s="4">
        <v>1</v>
      </c>
    </row>
    <row r="20" spans="1:23" ht="18" customHeight="1">
      <c r="A20">
        <f t="shared" si="2"/>
        <v>12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15"/>
      <c r="Q20" s="5"/>
      <c r="R20" s="15">
        <f t="shared" si="0"/>
        <v>0</v>
      </c>
      <c r="S20" s="5"/>
      <c r="T20" s="15">
        <f t="shared" si="1"/>
        <v>0</v>
      </c>
      <c r="U20" s="4"/>
      <c r="V20" s="4"/>
      <c r="W20" s="4"/>
    </row>
    <row r="21" spans="1:23" ht="18" customHeight="1">
      <c r="A21">
        <f t="shared" si="2"/>
        <v>13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15"/>
      <c r="Q21" s="5"/>
      <c r="R21" s="15">
        <f t="shared" si="0"/>
        <v>0</v>
      </c>
      <c r="S21" s="5"/>
      <c r="T21" s="15">
        <f t="shared" si="1"/>
        <v>0</v>
      </c>
      <c r="U21" s="4"/>
      <c r="V21" s="4"/>
      <c r="W21" s="4"/>
    </row>
    <row r="22" spans="1:23" ht="18" customHeight="1">
      <c r="A22">
        <f t="shared" si="2"/>
        <v>14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15"/>
      <c r="Q22" s="5"/>
      <c r="R22" s="15">
        <f t="shared" si="0"/>
        <v>0</v>
      </c>
      <c r="S22" s="5"/>
      <c r="T22" s="15">
        <f t="shared" si="1"/>
        <v>0</v>
      </c>
      <c r="U22" s="4"/>
      <c r="V22" s="4"/>
      <c r="W22" s="4"/>
    </row>
    <row r="23" spans="1:23" ht="18" customHeight="1">
      <c r="A23">
        <f t="shared" si="2"/>
        <v>15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15"/>
      <c r="Q23" s="5"/>
      <c r="R23" s="15">
        <f t="shared" si="0"/>
        <v>0</v>
      </c>
      <c r="S23" s="5"/>
      <c r="T23" s="15">
        <f t="shared" si="1"/>
        <v>0</v>
      </c>
      <c r="U23" s="4"/>
      <c r="V23" s="4"/>
      <c r="W23" s="4"/>
    </row>
    <row r="24" spans="1:23" ht="18" customHeight="1">
      <c r="A24">
        <f t="shared" si="2"/>
        <v>16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15"/>
      <c r="Q24" s="5"/>
      <c r="R24" s="15">
        <f t="shared" si="0"/>
        <v>0</v>
      </c>
      <c r="S24" s="5"/>
      <c r="T24" s="15">
        <f t="shared" si="1"/>
        <v>0</v>
      </c>
      <c r="U24" s="4"/>
      <c r="V24" s="4"/>
      <c r="W24" s="4"/>
    </row>
    <row r="25" spans="1:23" ht="18" customHeight="1">
      <c r="A25">
        <f>+A24+1</f>
        <v>17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15"/>
      <c r="Q25" s="5"/>
      <c r="R25" s="15">
        <f t="shared" si="0"/>
        <v>0</v>
      </c>
      <c r="S25" s="5"/>
      <c r="T25" s="15">
        <f t="shared" si="1"/>
        <v>0</v>
      </c>
      <c r="U25" s="4"/>
      <c r="V25" s="4"/>
      <c r="W25" s="4"/>
    </row>
    <row r="26" spans="1:23" ht="18" customHeight="1">
      <c r="A26">
        <f t="shared" si="2"/>
        <v>18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15"/>
      <c r="Q26" s="5"/>
      <c r="R26" s="15">
        <f t="shared" si="0"/>
        <v>0</v>
      </c>
      <c r="S26" s="5"/>
      <c r="T26" s="15">
        <f t="shared" si="1"/>
        <v>0</v>
      </c>
      <c r="U26" s="4"/>
      <c r="V26" s="4"/>
      <c r="W26" s="4"/>
    </row>
    <row r="27" spans="1:23" ht="18" customHeight="1">
      <c r="A27">
        <f t="shared" si="2"/>
        <v>19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15"/>
      <c r="Q27" s="5"/>
      <c r="R27" s="15">
        <f t="shared" si="0"/>
        <v>0</v>
      </c>
      <c r="S27" s="5"/>
      <c r="T27" s="15">
        <f t="shared" si="1"/>
        <v>0</v>
      </c>
      <c r="U27" s="4"/>
      <c r="V27" s="4"/>
      <c r="W27" s="4"/>
    </row>
    <row r="28" spans="1:23" ht="18" customHeight="1">
      <c r="A28">
        <f t="shared" si="2"/>
        <v>20</v>
      </c>
      <c r="B28" s="3"/>
      <c r="C28" s="3"/>
      <c r="D28" s="4"/>
      <c r="E28" s="6"/>
      <c r="F28" s="4"/>
      <c r="G28" s="4"/>
      <c r="H28" s="4"/>
      <c r="I28" s="4"/>
      <c r="J28" s="4"/>
      <c r="K28" s="4"/>
      <c r="L28" s="5"/>
      <c r="M28" s="5"/>
      <c r="N28" s="5"/>
      <c r="O28" s="5"/>
      <c r="P28" s="15"/>
      <c r="Q28" s="5"/>
      <c r="R28" s="15">
        <f t="shared" si="0"/>
        <v>0</v>
      </c>
      <c r="S28" s="5"/>
      <c r="T28" s="15">
        <f t="shared" si="1"/>
        <v>0</v>
      </c>
      <c r="U28" s="4"/>
      <c r="V28" s="4"/>
      <c r="W28" s="4"/>
    </row>
    <row r="29" spans="1:23" ht="15.75" customHeight="1">
      <c r="B29" s="106" t="s">
        <v>43</v>
      </c>
      <c r="C29" s="109" t="s">
        <v>41</v>
      </c>
      <c r="D29" s="110"/>
      <c r="E29" s="16" t="s">
        <v>18</v>
      </c>
      <c r="F29" s="25">
        <f t="shared" ref="F29:Q29" si="3">COUNT(F9:F28)</f>
        <v>3</v>
      </c>
      <c r="G29" s="25">
        <f t="shared" si="3"/>
        <v>4</v>
      </c>
      <c r="H29" s="25">
        <f t="shared" si="3"/>
        <v>1</v>
      </c>
      <c r="I29" s="25">
        <f t="shared" si="3"/>
        <v>1</v>
      </c>
      <c r="J29" s="25">
        <f t="shared" si="3"/>
        <v>2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4</v>
      </c>
      <c r="O29" s="25">
        <f t="shared" si="3"/>
        <v>3</v>
      </c>
      <c r="P29" s="25">
        <f t="shared" si="3"/>
        <v>11</v>
      </c>
      <c r="Q29" s="25">
        <f t="shared" si="3"/>
        <v>0</v>
      </c>
      <c r="R29" s="26"/>
      <c r="S29" s="25">
        <f>COUNT(S9:S28)</f>
        <v>10</v>
      </c>
      <c r="T29" s="27"/>
      <c r="U29" s="111" t="s">
        <v>43</v>
      </c>
      <c r="V29" s="112"/>
      <c r="W29" s="113"/>
    </row>
    <row r="30" spans="1:23">
      <c r="B30" s="107"/>
      <c r="C30" s="17" t="s">
        <v>42</v>
      </c>
      <c r="D30" s="20">
        <v>6</v>
      </c>
      <c r="E30" s="39">
        <v>6</v>
      </c>
      <c r="F30" s="109" t="s">
        <v>23</v>
      </c>
      <c r="G30" s="120"/>
      <c r="H30" s="120"/>
      <c r="I30" s="120"/>
      <c r="J30" s="120"/>
      <c r="K30" s="120"/>
      <c r="L30" s="28">
        <f t="shared" ref="L30:T30" si="4">SUM(L9:L28)</f>
        <v>0</v>
      </c>
      <c r="M30" s="28">
        <f t="shared" si="4"/>
        <v>0</v>
      </c>
      <c r="N30" s="28">
        <f t="shared" si="4"/>
        <v>200</v>
      </c>
      <c r="O30" s="28">
        <f t="shared" si="4"/>
        <v>60</v>
      </c>
      <c r="P30" s="28">
        <f t="shared" si="4"/>
        <v>3850</v>
      </c>
      <c r="Q30" s="28">
        <f t="shared" si="4"/>
        <v>0</v>
      </c>
      <c r="R30" s="28">
        <f t="shared" si="4"/>
        <v>4110</v>
      </c>
      <c r="S30" s="28">
        <f t="shared" si="4"/>
        <v>1500</v>
      </c>
      <c r="T30" s="28">
        <f t="shared" si="4"/>
        <v>2610</v>
      </c>
      <c r="U30" s="114"/>
      <c r="V30" s="115"/>
      <c r="W30" s="116"/>
    </row>
    <row r="31" spans="1:23">
      <c r="B31" s="107"/>
      <c r="C31" s="18" t="s">
        <v>35</v>
      </c>
      <c r="D31" s="21">
        <v>4</v>
      </c>
      <c r="E31" s="23" t="s">
        <v>31</v>
      </c>
      <c r="F31" s="121" t="s">
        <v>40</v>
      </c>
      <c r="G31" s="121"/>
      <c r="H31" s="121"/>
      <c r="I31" s="121"/>
      <c r="J31" s="122"/>
      <c r="K31" s="122"/>
      <c r="L31" s="29" t="s">
        <v>37</v>
      </c>
      <c r="M31" s="123">
        <v>41081</v>
      </c>
      <c r="N31" s="123"/>
      <c r="O31" s="25" t="s">
        <v>50</v>
      </c>
      <c r="P31" s="124" t="s">
        <v>195</v>
      </c>
      <c r="Q31" s="124"/>
      <c r="R31" s="32" t="s">
        <v>38</v>
      </c>
      <c r="S31" s="34">
        <v>1500</v>
      </c>
      <c r="T31" s="36">
        <f>+R30-S31</f>
        <v>2610</v>
      </c>
      <c r="U31" s="114"/>
      <c r="V31" s="115"/>
      <c r="W31" s="116"/>
    </row>
    <row r="32" spans="1:23">
      <c r="B32" s="108"/>
      <c r="C32" s="19" t="s">
        <v>16</v>
      </c>
      <c r="D32" s="38">
        <v>1</v>
      </c>
      <c r="E32" s="24">
        <v>5</v>
      </c>
      <c r="F32" s="125" t="s">
        <v>40</v>
      </c>
      <c r="G32" s="125"/>
      <c r="H32" s="125"/>
      <c r="I32" s="125"/>
      <c r="J32" s="125"/>
      <c r="K32" s="125"/>
      <c r="L32" s="30" t="s">
        <v>37</v>
      </c>
      <c r="M32" s="126"/>
      <c r="N32" s="126"/>
      <c r="O32" s="31" t="s">
        <v>50</v>
      </c>
      <c r="P32" s="131"/>
      <c r="Q32" s="131"/>
      <c r="R32" s="33" t="s">
        <v>38</v>
      </c>
      <c r="S32" s="35"/>
      <c r="T32" s="37">
        <f>+T31-S32</f>
        <v>2610</v>
      </c>
      <c r="U32" s="117"/>
      <c r="V32" s="118"/>
      <c r="W32" s="119"/>
    </row>
    <row r="33" spans="2:23">
      <c r="B33" s="102" t="s">
        <v>1166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</sheetData>
  <sheetProtection selectLockedCells="1"/>
  <mergeCells count="44">
    <mergeCell ref="B1:C1"/>
    <mergeCell ref="D1:Q1"/>
    <mergeCell ref="R1:W1"/>
    <mergeCell ref="C2:K2"/>
    <mergeCell ref="L2:O2"/>
    <mergeCell ref="P2:W2"/>
    <mergeCell ref="C3:K3"/>
    <mergeCell ref="L3:O3"/>
    <mergeCell ref="P3:W3"/>
    <mergeCell ref="C4:K4"/>
    <mergeCell ref="L4:O4"/>
    <mergeCell ref="P4:W4"/>
    <mergeCell ref="C5:K5"/>
    <mergeCell ref="L5:O5"/>
    <mergeCell ref="P5:W5"/>
    <mergeCell ref="B6:B8"/>
    <mergeCell ref="C6:C8"/>
    <mergeCell ref="D6:D8"/>
    <mergeCell ref="E6:E8"/>
    <mergeCell ref="F6:K6"/>
    <mergeCell ref="L6:O6"/>
    <mergeCell ref="P6:T6"/>
    <mergeCell ref="U6:V6"/>
    <mergeCell ref="F7:F8"/>
    <mergeCell ref="G7:G8"/>
    <mergeCell ref="H7:H8"/>
    <mergeCell ref="I7:I8"/>
    <mergeCell ref="J7:J8"/>
    <mergeCell ref="B33:W34"/>
    <mergeCell ref="T7:T8"/>
    <mergeCell ref="B29:B32"/>
    <mergeCell ref="C29:D29"/>
    <mergeCell ref="U29:W32"/>
    <mergeCell ref="F30:K30"/>
    <mergeCell ref="F31:K31"/>
    <mergeCell ref="M31:N31"/>
    <mergeCell ref="P31:Q31"/>
    <mergeCell ref="F32:K32"/>
    <mergeCell ref="M32:N32"/>
    <mergeCell ref="K7:K8"/>
    <mergeCell ref="Q7:Q8"/>
    <mergeCell ref="R7:R8"/>
    <mergeCell ref="S7:S8"/>
    <mergeCell ref="P32:Q32"/>
  </mergeCells>
  <hyperlinks>
    <hyperlink ref="P5" r:id="rId1"/>
  </hyperlinks>
  <printOptions horizontalCentered="1" verticalCentered="1"/>
  <pageMargins left="0.7" right="0.7" top="0.75" bottom="0.75" header="0.3" footer="0.3"/>
  <pageSetup paperSize="180" scale="8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55</vt:i4>
      </vt:variant>
    </vt:vector>
  </HeadingPairs>
  <TitlesOfParts>
    <vt:vector size="106" baseType="lpstr">
      <vt:lpstr>Blank</vt:lpstr>
      <vt:lpstr>AGCF</vt:lpstr>
      <vt:lpstr>Baker</vt:lpstr>
      <vt:lpstr>BCOC</vt:lpstr>
      <vt:lpstr>Beyond</vt:lpstr>
      <vt:lpstr>Brim</vt:lpstr>
      <vt:lpstr>Carlton</vt:lpstr>
      <vt:lpstr>Case</vt:lpstr>
      <vt:lpstr>Com Free Bap</vt:lpstr>
      <vt:lpstr>Cornerstone-KS</vt:lpstr>
      <vt:lpstr>Cornerstone-OK</vt:lpstr>
      <vt:lpstr>Cross</vt:lpstr>
      <vt:lpstr>Crouch</vt:lpstr>
      <vt:lpstr>Cyril AG</vt:lpstr>
      <vt:lpstr>Domeny</vt:lpstr>
      <vt:lpstr>Faith Bldrs</vt:lpstr>
      <vt:lpstr>Faith Comm</vt:lpstr>
      <vt:lpstr>Faith Fam</vt:lpstr>
      <vt:lpstr>Faith Life Flsp</vt:lpstr>
      <vt:lpstr>Flwsp Lvg Faith</vt:lpstr>
      <vt:lpstr>Genesis</vt:lpstr>
      <vt:lpstr>Glorious Way</vt:lpstr>
      <vt:lpstr>Glory of God</vt:lpstr>
      <vt:lpstr>God Wins</vt:lpstr>
      <vt:lpstr>Greater Vision</vt:lpstr>
      <vt:lpstr>Hanvey</vt:lpstr>
      <vt:lpstr>Holder</vt:lpstr>
      <vt:lpstr>James Road</vt:lpstr>
      <vt:lpstr>Johnson</vt:lpstr>
      <vt:lpstr>Joyful Har</vt:lpstr>
      <vt:lpstr>Jubilee</vt:lpstr>
      <vt:lpstr>LWOM</vt:lpstr>
      <vt:lpstr>Martin</vt:lpstr>
      <vt:lpstr>Mullins</vt:lpstr>
      <vt:lpstr>My Fathers</vt:lpstr>
      <vt:lpstr>Oasis</vt:lpstr>
      <vt:lpstr>Our Finest</vt:lpstr>
      <vt:lpstr>Phillips</vt:lpstr>
      <vt:lpstr>Restore</vt:lpstr>
      <vt:lpstr>Rood</vt:lpstr>
      <vt:lpstr>Roberts</vt:lpstr>
      <vt:lpstr>Spirit &amp; Truth</vt:lpstr>
      <vt:lpstr>Steele</vt:lpstr>
      <vt:lpstr>Sumner</vt:lpstr>
      <vt:lpstr>Van Fossen</vt:lpstr>
      <vt:lpstr>Victory</vt:lpstr>
      <vt:lpstr>Waldner</vt:lpstr>
      <vt:lpstr>WOTWFC</vt:lpstr>
      <vt:lpstr>Waterloo</vt:lpstr>
      <vt:lpstr>Williams</vt:lpstr>
      <vt:lpstr>Word of Faith</vt:lpstr>
      <vt:lpstr>AGCF!Print_Area</vt:lpstr>
      <vt:lpstr>Baker!Print_Area</vt:lpstr>
      <vt:lpstr>BCOC!Print_Area</vt:lpstr>
      <vt:lpstr>Beyond!Print_Area</vt:lpstr>
      <vt:lpstr>Blank!Print_Area</vt:lpstr>
      <vt:lpstr>Brim!Print_Area</vt:lpstr>
      <vt:lpstr>Carlton!Print_Area</vt:lpstr>
      <vt:lpstr>Case!Print_Area</vt:lpstr>
      <vt:lpstr>'Com Free Bap'!Print_Area</vt:lpstr>
      <vt:lpstr>'Cornerstone-KS'!Print_Area</vt:lpstr>
      <vt:lpstr>'Cornerstone-OK'!Print_Area</vt:lpstr>
      <vt:lpstr>Cross!Print_Area</vt:lpstr>
      <vt:lpstr>Crouch!Print_Area</vt:lpstr>
      <vt:lpstr>'Cyril AG'!Print_Area</vt:lpstr>
      <vt:lpstr>Domeny!Print_Area</vt:lpstr>
      <vt:lpstr>'Faith Bldrs'!Print_Area</vt:lpstr>
      <vt:lpstr>'Faith Comm'!Print_Area</vt:lpstr>
      <vt:lpstr>'Faith Fam'!Print_Area</vt:lpstr>
      <vt:lpstr>'Faith Life Flsp'!Print_Area</vt:lpstr>
      <vt:lpstr>'Flwsp Lvg Faith'!Print_Area</vt:lpstr>
      <vt:lpstr>Genesis!Print_Area</vt:lpstr>
      <vt:lpstr>'Glorious Way'!Print_Area</vt:lpstr>
      <vt:lpstr>'Glory of God'!Print_Area</vt:lpstr>
      <vt:lpstr>'God Wins'!Print_Area</vt:lpstr>
      <vt:lpstr>'Greater Vision'!Print_Area</vt:lpstr>
      <vt:lpstr>Hanvey!Print_Area</vt:lpstr>
      <vt:lpstr>Holder!Print_Area</vt:lpstr>
      <vt:lpstr>'James Road'!Print_Area</vt:lpstr>
      <vt:lpstr>Johnson!Print_Area</vt:lpstr>
      <vt:lpstr>'Joyful Har'!Print_Area</vt:lpstr>
      <vt:lpstr>Jubilee!Print_Area</vt:lpstr>
      <vt:lpstr>LWOM!Print_Area</vt:lpstr>
      <vt:lpstr>Martin!Print_Area</vt:lpstr>
      <vt:lpstr>Mullins!Print_Area</vt:lpstr>
      <vt:lpstr>'My Fathers'!Print_Area</vt:lpstr>
      <vt:lpstr>Oasis!Print_Area</vt:lpstr>
      <vt:lpstr>'Our Finest'!Print_Area</vt:lpstr>
      <vt:lpstr>Phillips!Print_Area</vt:lpstr>
      <vt:lpstr>Restore!Print_Area</vt:lpstr>
      <vt:lpstr>Roberts!Print_Area</vt:lpstr>
      <vt:lpstr>Rood!Print_Area</vt:lpstr>
      <vt:lpstr>'Spirit &amp; Truth'!Print_Area</vt:lpstr>
      <vt:lpstr>Steele!Print_Area</vt:lpstr>
      <vt:lpstr>Sumner!Print_Area</vt:lpstr>
      <vt:lpstr>'Van Fossen'!Print_Area</vt:lpstr>
      <vt:lpstr>Victory!Print_Area</vt:lpstr>
      <vt:lpstr>Waldner!Print_Area</vt:lpstr>
      <vt:lpstr>Waterloo!Print_Area</vt:lpstr>
      <vt:lpstr>Williams!Print_Area</vt:lpstr>
      <vt:lpstr>'Word of Faith'!Print_Area</vt:lpstr>
      <vt:lpstr>WOTWFC!Print_Area</vt:lpstr>
      <vt:lpstr>Beyond!Print_Titles</vt:lpstr>
      <vt:lpstr>'Cornerstone-OK'!Print_Titles</vt:lpstr>
      <vt:lpstr>'Faith Comm'!Print_Titles</vt:lpstr>
      <vt:lpstr>'Glorious Way'!Print_Titles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Lofland</dc:creator>
  <cp:lastModifiedBy>Sue Lofland</cp:lastModifiedBy>
  <cp:lastPrinted>2012-07-20T22:09:11Z</cp:lastPrinted>
  <dcterms:created xsi:type="dcterms:W3CDTF">2009-01-23T20:18:35Z</dcterms:created>
  <dcterms:modified xsi:type="dcterms:W3CDTF">2012-07-20T22:22:06Z</dcterms:modified>
</cp:coreProperties>
</file>